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finitivo funzionale" sheetId="1" state="visible" r:id="rId3"/>
    <sheet name="Promiscui Ric" sheetId="2" state="hidden" r:id="rId4"/>
    <sheet name="Giro del Personale" sheetId="3" state="hidden" r:id="rId5"/>
  </sheets>
  <definedNames>
    <definedName function="false" hidden="false" localSheetId="0" name="_xlnm.Print_Area" vbProcedure="false">'definitivo funzionale'!$B$1:$AX$77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keepAlive="0" interval="0" name="BIL.31.12.2012 - 29.05 (1).2013" type="6" reconnectionMethod="1" refreshedVersion="3" minRefreshableVersion="0" savePassword="0" new="0" deleted="0" onlyUseConnectionFile="0" background="1" refreshOnLoad="0" saveData="1">
    <textPr codePage="850" sourceFile="F:\Consulenze\ASM Rovigo nuovo ultimo\Preconsuntivo\Aprile\BIL.31.12.2012 - 29.05 (1).2013.txt" delimited="0" decimal="," thousands=".">
      <textFields count="9">
        <textField/>
        <textField position="60"/>
        <textField position="61"/>
        <textField position="77"/>
        <textField position="78"/>
        <textField position="95"/>
        <textField position="96"/>
        <textField position="113"/>
        <textField position="114"/>
      </textFields>
    </textPr>
  </connection>
</connections>
</file>

<file path=xl/sharedStrings.xml><?xml version="1.0" encoding="utf-8"?>
<sst xmlns="http://schemas.openxmlformats.org/spreadsheetml/2006/main" count="201" uniqueCount="146">
  <si>
    <t xml:space="preserve">ORGANISMO DI VIGILANZA L. 231
LUCA ANDRETTA (PRESIDENTE); PAOLO SAGGIA</t>
  </si>
  <si>
    <t xml:space="preserve">CONSIGLIO DI AMMINISTRAZIONE 
DAVID DANTE NICOLI (PRESIDENTE E AD); LUCIA MERLIN (CONS); ALBERTO GENNARO (CONS)</t>
  </si>
  <si>
    <t xml:space="preserve">COLLEGIO SINDACALE</t>
  </si>
  <si>
    <t xml:space="preserve">CAPUZZO ANGELO (PRESIDENTE); GROSSELLE GIANFILIPPO, PAOLA COSMA</t>
  </si>
  <si>
    <t xml:space="preserve">DIREZIONE GENERALE</t>
  </si>
  <si>
    <t xml:space="preserve">COMITATO DI DIREZIONE </t>
  </si>
  <si>
    <r>
      <rPr>
        <b val="true"/>
        <sz val="10"/>
        <color rgb="FF000000"/>
        <rFont val="Calibri"/>
        <family val="2"/>
        <charset val="1"/>
      </rPr>
      <t xml:space="preserve">POSIZIONE VACANTE </t>
    </r>
    <r>
      <rPr>
        <b val="true"/>
        <sz val="10"/>
        <color rgb="FFFF0000"/>
        <rFont val="Calibri"/>
        <family val="2"/>
        <charset val="1"/>
      </rPr>
      <t xml:space="preserve">(nota n. 1)</t>
    </r>
  </si>
  <si>
    <t xml:space="preserve">AREA AMMINISTRATIVA</t>
  </si>
  <si>
    <t xml:space="preserve">AREA RISORSE UMANE E SICUREZZA</t>
  </si>
  <si>
    <t xml:space="preserve">AMMINISTRATORE DELEGATO (AD INTERIM) 
/ FABIO GELLI</t>
  </si>
  <si>
    <t xml:space="preserve">AMMINISTRATORE DELEGATO (AD INTERIM) </t>
  </si>
  <si>
    <t xml:space="preserve">UFFICIO AMMINISTRAZIONE &amp; CONTABILITA'</t>
  </si>
  <si>
    <t xml:space="preserve">UFFICIO GARE E CONTRATTI</t>
  </si>
  <si>
    <t xml:space="preserve">UFFICIO RISORSE UMANE</t>
  </si>
  <si>
    <t xml:space="preserve">SERVIZIO FORMAZIONE</t>
  </si>
  <si>
    <t xml:space="preserve">SERVIZIO FRONT OFFICE PROTOCOLLO E PORTINERIA</t>
  </si>
  <si>
    <t xml:space="preserve">SERVIZIO PROTEZIONE &amp; PREVENZIONE, MANUTENZIONI</t>
  </si>
  <si>
    <t xml:space="preserve">IMPIEGATO AMM.VO CONTABILITA'</t>
  </si>
  <si>
    <t xml:space="preserve">IMPIEGATO DIRETTIVO UFFICIO GARE, APPROVIGIONAMENTI &amp; CONTRATTI </t>
  </si>
  <si>
    <t xml:space="preserve">IMPIEGATO DIRETTIVO UFFICIO RISORSE UMANE </t>
  </si>
  <si>
    <t xml:space="preserve">RESPONSABILE DELLA FORMAZIONE </t>
  </si>
  <si>
    <t xml:space="preserve">ADDETTO SERVIZIO SAR E PROTOCOLLO </t>
  </si>
  <si>
    <t xml:space="preserve">ADDETTO AL SERVIZIO DI PREVENZIONE E PROTEZIONE, MANUTENZIONI </t>
  </si>
  <si>
    <t xml:space="preserve">POSIZIONE VACANTE</t>
  </si>
  <si>
    <t xml:space="preserve">IMPIEGATO AMM.VO  CONTABILITA' </t>
  </si>
  <si>
    <t xml:space="preserve">IMPIEGATO AMMINISTRATIVO UFFICIO RISORSE UMANE </t>
  </si>
  <si>
    <t xml:space="preserve">n.2 ADDETTI PORTINERIA </t>
  </si>
  <si>
    <t xml:space="preserve">UFFICIO DIGITALIZZAZIONE SISTEMI INFORMATIVI 
E QUALITÀ’</t>
  </si>
  <si>
    <t xml:space="preserve">RSPP</t>
  </si>
  <si>
    <t xml:space="preserve">UFFICIO SISTEMI INFORMATIVI E GESTIONE DOCUMENTALE</t>
  </si>
  <si>
    <t xml:space="preserve">UFFICIO ACQUISTI</t>
  </si>
  <si>
    <t xml:space="preserve">QUALITA’</t>
  </si>
  <si>
    <t xml:space="preserve">POSIZIONE VACANTE
</t>
  </si>
  <si>
    <t xml:space="preserve">DIVISIONE FARMACIE</t>
  </si>
  <si>
    <t xml:space="preserve">DIVISIONE SERVIZI NON INDUSTRIALI</t>
  </si>
  <si>
    <t xml:space="preserve">AMMINISTRATORE DELEGATO (AD INTERIM)</t>
  </si>
  <si>
    <t xml:space="preserve">SERVIZIO AUSILIARIO ALLE FARMACIE</t>
  </si>
  <si>
    <t xml:space="preserve">SERVIZIO PARCHEGGI, AFFISSIONI ACCERTAMENTO E RISCOSSIONE, VERDE PUBBLICO</t>
  </si>
  <si>
    <t xml:space="preserve">SERVIZI CIMITERIALI, GESTIONE CALORE E INFRASTRUTTURE DI TELECOMUNICAZIONE</t>
  </si>
  <si>
    <t xml:space="preserve">COMMESSO MAGAZZINIERE</t>
  </si>
  <si>
    <t xml:space="preserve">FARMACIA N. 1</t>
  </si>
  <si>
    <t xml:space="preserve">FARMACIA N. 2</t>
  </si>
  <si>
    <t xml:space="preserve">FARMACIA N. 3</t>
  </si>
  <si>
    <t xml:space="preserve">FARMACIA N. 4</t>
  </si>
  <si>
    <t xml:space="preserve">KATTY PENOLAZZI</t>
  </si>
  <si>
    <t xml:space="preserve">FABIO GELLI</t>
  </si>
  <si>
    <t xml:space="preserve">SERVIZIO AFFISSIONI ACCERTAMENTO E RISCOSSIONI</t>
  </si>
  <si>
    <t xml:space="preserve">SERVIZIO VERDE PUBBLICO</t>
  </si>
  <si>
    <t xml:space="preserve">SERVIZIO PARCHEGGI</t>
  </si>
  <si>
    <t xml:space="preserve">SERVIZI CIMITERIALI</t>
  </si>
  <si>
    <t xml:space="preserve">SERVIZIO CALORE</t>
  </si>
  <si>
    <t xml:space="preserve">SERVIZIO INFRASTRUTTURE DI TELECOMUNICAZIONI
(Nota N.2)</t>
  </si>
  <si>
    <t xml:space="preserve">FARMACISTA DIRETTORE DI FARMACIA</t>
  </si>
  <si>
    <t xml:space="preserve">FARMACISTA DIRETTORE DI FARMACIA </t>
  </si>
  <si>
    <t xml:space="preserve">ADDETTO SERVIZIO SAR</t>
  </si>
  <si>
    <t xml:space="preserve">OPERATORE VERDE PUBBLICO</t>
  </si>
  <si>
    <t xml:space="preserve">OPERAIO SPECIALISTA IMPIANTI PARCHEGGIO</t>
  </si>
  <si>
    <t xml:space="preserve">CAPO SERVIZI CIMITERIALI, ILL. VOTIVA &amp; POLIZIA MORTUARIA</t>
  </si>
  <si>
    <t xml:space="preserve">OPERATORE CONDUZIONE/MANUTENZIONE CENTRALI TERMICHE</t>
  </si>
  <si>
    <t xml:space="preserve">RESPONSABILE OPERATIVO</t>
  </si>
  <si>
    <t xml:space="preserve">SPROCATTI ALESSANDRA</t>
  </si>
  <si>
    <t xml:space="preserve">ROCCOBERTON MONICA</t>
  </si>
  <si>
    <t xml:space="preserve">FERLIN SONIA</t>
  </si>
  <si>
    <t xml:space="preserve">SFRISO ELISA</t>
  </si>
  <si>
    <t xml:space="preserve">ADDETTO SERVIZIO SAR e PROTOCOLLO</t>
  </si>
  <si>
    <t xml:space="preserve">OPERATORE VIGILANZA E GESTIONE PARCHEGGI</t>
  </si>
  <si>
    <t xml:space="preserve">POLIZIA MORTUARIA</t>
  </si>
  <si>
    <t xml:space="preserve">NECROFORI</t>
  </si>
  <si>
    <t xml:space="preserve">FARMACISTA COLLABORATORE</t>
  </si>
  <si>
    <t xml:space="preserve">ADDETTO AL SERVIZIO SAR  ATTACHINO</t>
  </si>
  <si>
    <t xml:space="preserve">IMPIEGATO AMMINISTRATIVO  POLIZIA MORTUARIA</t>
  </si>
  <si>
    <t xml:space="preserve">CAPO NECROFORI</t>
  </si>
  <si>
    <t xml:space="preserve">ADDETTO SERVIZI CIMITERIALI – NECROFORO</t>
  </si>
  <si>
    <t xml:space="preserve">FARMACISTA COLL.RE - TURNISTA PT57,42%</t>
  </si>
  <si>
    <t xml:space="preserve">FARMACISTA COLL.RE – TURNISTA PT 57,42%</t>
  </si>
  <si>
    <t xml:space="preserve">ASSISTENTE SERVIZI CIMIT., ILL. VOTIVA &amp; POLIZIA MORTUARIAA)</t>
  </si>
  <si>
    <t xml:space="preserve">FARMACISTA COLL.RE - TURNISTA  PT57,42%</t>
  </si>
  <si>
    <t xml:space="preserve">DISPENSARIO DI BORSEA</t>
  </si>
  <si>
    <t xml:space="preserve">FARMACISTA COLLABORATORE (CCNL Assofarm - Livello 1)</t>
  </si>
  <si>
    <t xml:space="preserve">Note:</t>
  </si>
  <si>
    <t xml:space="preserve">NOTA N. 1: FUNZIONI ASSUNTE AD INTERIM DALL'AMMINISTRATORE DELEGATO</t>
  </si>
  <si>
    <t xml:space="preserve">NOTA N. 2: IN PREVISIONE A SEGUITO DI FUSIONE PER INCORPORAZIONE DI POLESINE TLC</t>
  </si>
  <si>
    <t xml:space="preserve"> Preconsuntivo 2013</t>
  </si>
  <si>
    <t xml:space="preserve">ASM spa Rovigo costi comuni</t>
  </si>
  <si>
    <t xml:space="preserve">Altri </t>
  </si>
  <si>
    <t xml:space="preserve">CONTO ECONOMICO </t>
  </si>
  <si>
    <t xml:space="preserve">Promiscui</t>
  </si>
  <si>
    <t xml:space="preserve">Ambiente</t>
  </si>
  <si>
    <t xml:space="preserve">Onoranze</t>
  </si>
  <si>
    <t xml:space="preserve">Ced</t>
  </si>
  <si>
    <t xml:space="preserve">RICAVI RIMBORSO COSTI USO SEDE</t>
  </si>
  <si>
    <t xml:space="preserve">RICAVI VARI PER SERV.SOCIETA'COLLEGATE</t>
  </si>
  <si>
    <t xml:space="preserve">Ricavo affitto sede</t>
  </si>
  <si>
    <t xml:space="preserve">Atri ricavi</t>
  </si>
  <si>
    <t xml:space="preserve">A) Produzione dell'esercizio</t>
  </si>
  <si>
    <t xml:space="preserve">  (-) Manutenzioni</t>
  </si>
  <si>
    <t xml:space="preserve">  (-) Assicurazioni</t>
  </si>
  <si>
    <t xml:space="preserve">  (-) Consulenze e collaborazioni</t>
  </si>
  <si>
    <t xml:space="preserve">  (-) Utenze</t>
  </si>
  <si>
    <t xml:space="preserve">  (-) Costi diversi di gestione</t>
  </si>
  <si>
    <t xml:space="preserve">  (-) Assistenza informatica</t>
  </si>
  <si>
    <t xml:space="preserve">  (-) Compenso CDA</t>
  </si>
  <si>
    <t xml:space="preserve">  (-) Fibbra ottica</t>
  </si>
  <si>
    <t xml:space="preserve">  (-) Imposte tasse</t>
  </si>
  <si>
    <t xml:space="preserve">  (-) Costi gestione vari / rappresentanza</t>
  </si>
  <si>
    <t xml:space="preserve">  (-) Materiale di consumo</t>
  </si>
  <si>
    <t xml:space="preserve">B)  Costi della produzione  </t>
  </si>
  <si>
    <t xml:space="preserve">VALORE AGGIUNTO (A+B)</t>
  </si>
  <si>
    <t xml:space="preserve">C) Costo del lavoro</t>
  </si>
  <si>
    <t xml:space="preserve">MARGINE OPERATIVO LORDO (A+B+C) = EBITDA</t>
  </si>
  <si>
    <t xml:space="preserve">  (-) Svalutazione crediti</t>
  </si>
  <si>
    <t xml:space="preserve">  (-) Ammortamento beni</t>
  </si>
  <si>
    <t xml:space="preserve">D) Accantonamenti e ammortamenti</t>
  </si>
  <si>
    <t xml:space="preserve">RISULTATO OPERATIVO NETTO (A+B+C+D) = EBIT</t>
  </si>
  <si>
    <t xml:space="preserve">  (-) Oneri finanziari</t>
  </si>
  <si>
    <t xml:space="preserve">  (+) Proventi finanziari</t>
  </si>
  <si>
    <t xml:space="preserve">Saldo gestione finanziaria</t>
  </si>
  <si>
    <t xml:space="preserve">Rettifiche valori finanziari </t>
  </si>
  <si>
    <t xml:space="preserve">Saldo gestione straordinaria</t>
  </si>
  <si>
    <t xml:space="preserve">REDDITO CORRENTE</t>
  </si>
  <si>
    <t xml:space="preserve">Imposte Anticipate</t>
  </si>
  <si>
    <t xml:space="preserve">RISULTATO </t>
  </si>
  <si>
    <t xml:space="preserve">non cancellare</t>
  </si>
  <si>
    <t xml:space="preserve">Contesto GD GX</t>
  </si>
  <si>
    <t xml:space="preserve">Percentuale di ripartizione  del personale indiretto</t>
  </si>
  <si>
    <t xml:space="preserve">Servizio</t>
  </si>
  <si>
    <t xml:space="preserve">Nominativo</t>
  </si>
  <si>
    <t xml:space="preserve">Farmacie</t>
  </si>
  <si>
    <t xml:space="preserve">Gestione Calore</t>
  </si>
  <si>
    <t xml:space="preserve">Affissioni</t>
  </si>
  <si>
    <t xml:space="preserve">Parcheggi</t>
  </si>
  <si>
    <t xml:space="preserve">Gestione Comune</t>
  </si>
  <si>
    <t xml:space="preserve">Giovanni Pasquin</t>
  </si>
  <si>
    <t xml:space="preserve">Stefano balaustra </t>
  </si>
  <si>
    <t xml:space="preserve">Achile Formenton</t>
  </si>
  <si>
    <t xml:space="preserve">Fabio Moscati</t>
  </si>
  <si>
    <t xml:space="preserve">Enrico Barchi </t>
  </si>
  <si>
    <t xml:space="preserve">Costo totale 2013</t>
  </si>
  <si>
    <t xml:space="preserve">Costo 2013</t>
  </si>
  <si>
    <t xml:space="preserve">Ripartizione costo</t>
  </si>
  <si>
    <t xml:space="preserve">Totale</t>
  </si>
  <si>
    <t xml:space="preserve">ok</t>
  </si>
  <si>
    <t xml:space="preserve">Barchi è nel contesto parcheggi </t>
  </si>
  <si>
    <t xml:space="preserve">Per la luce votiva </t>
  </si>
  <si>
    <t xml:space="preserve">Il giro del personale considerato per la luce votiva è forfettario </t>
  </si>
  <si>
    <t xml:space="preserve">Il giro virnr fatto da contesto servizi cimiteriali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</si>
</sst>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_);\(#,##0\)"/>
    <numFmt numFmtId="166" formatCode="#,##0"/>
    <numFmt numFmtId="167" formatCode="0_)"/>
    <numFmt numFmtId="168" formatCode="_-* #,##0.00_-;\-* #,##0.00_-;_-* \-??_-;_-@_-"/>
    <numFmt numFmtId="169" formatCode="0%"/>
    <numFmt numFmtId="170" formatCode="#,##0.00"/>
  </numFmts>
  <fonts count="3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BERNHARD"/>
      <family val="0"/>
      <charset val="1"/>
    </font>
    <font>
      <sz val="10"/>
      <name val="Arial"/>
      <family val="2"/>
      <charset val="1"/>
    </font>
    <font>
      <sz val="12"/>
      <name val="Times New Roman"/>
      <family val="1"/>
      <charset val="1"/>
    </font>
    <font>
      <sz val="8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color theme="1"/>
      <name val="Calibri"/>
      <family val="2"/>
      <charset val="1"/>
    </font>
    <font>
      <sz val="1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b val="true"/>
      <sz val="10"/>
      <color rgb="FFFF0000"/>
      <name val="Calibri"/>
      <family val="2"/>
      <charset val="1"/>
    </font>
    <font>
      <b val="true"/>
      <sz val="9"/>
      <name val="Calibri"/>
      <family val="2"/>
      <charset val="1"/>
    </font>
    <font>
      <sz val="8"/>
      <color rgb="FF000000"/>
      <name val="Calibri"/>
      <family val="2"/>
      <charset val="1"/>
    </font>
    <font>
      <b val="true"/>
      <sz val="8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8"/>
      <color rgb="FFFF0000"/>
      <name val="Calibri"/>
      <family val="2"/>
      <charset val="1"/>
    </font>
    <font>
      <sz val="8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8"/>
      <name val="Calibri"/>
      <family val="2"/>
      <charset val="1"/>
    </font>
    <font>
      <sz val="9"/>
      <name val="Calibri"/>
      <family val="2"/>
      <charset val="1"/>
    </font>
    <font>
      <b val="true"/>
      <sz val="9"/>
      <color rgb="FFFF0000"/>
      <name val="Calibri"/>
      <family val="2"/>
      <charset val="1"/>
    </font>
    <font>
      <sz val="8"/>
      <color theme="1"/>
      <name val="Calibri"/>
      <family val="2"/>
      <charset val="1"/>
    </font>
    <font>
      <sz val="10"/>
      <name val="Trebuchet MS"/>
      <family val="2"/>
      <charset val="1"/>
    </font>
    <font>
      <b val="true"/>
      <sz val="10"/>
      <name val="Trebuchet MS"/>
      <family val="2"/>
      <charset val="1"/>
    </font>
    <font>
      <b val="true"/>
      <sz val="11"/>
      <name val="Trebuchet MS"/>
      <family val="2"/>
      <charset val="1"/>
    </font>
    <font>
      <b val="true"/>
      <sz val="14"/>
      <name val="Trebuchet MS"/>
      <family val="2"/>
      <charset val="1"/>
    </font>
    <font>
      <b val="true"/>
      <sz val="10"/>
      <color rgb="FF000080"/>
      <name val="Trebuchet MS"/>
      <family val="2"/>
      <charset val="1"/>
    </font>
    <font>
      <sz val="10"/>
      <color rgb="FFFF0000"/>
      <name val="Trebuchet MS"/>
      <family val="2"/>
      <charset val="1"/>
    </font>
    <font>
      <sz val="8"/>
      <name val="Trebuchet MS"/>
      <family val="2"/>
      <charset val="1"/>
    </font>
    <font>
      <sz val="12"/>
      <color theme="1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C0C0C0"/>
      </patternFill>
    </fill>
  </fills>
  <borders count="3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dashed">
        <color rgb="FFFF0000"/>
      </left>
      <right style="dashed">
        <color rgb="FFFF0000"/>
      </right>
      <top style="dashed">
        <color rgb="FFFF0000"/>
      </top>
      <bottom style="dashed">
        <color rgb="FFFF0000"/>
      </bottom>
      <diagonal/>
    </border>
    <border diagonalUp="false" diagonalDown="false">
      <left/>
      <right style="thin">
        <color rgb="FFFF0000"/>
      </right>
      <top/>
      <bottom/>
      <diagonal/>
    </border>
    <border diagonalUp="false" diagonalDown="false">
      <left style="thin">
        <color rgb="FFFF0000"/>
      </left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tru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2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28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1" xfId="2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5" fontId="29" fillId="3" borderId="23" xfId="2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5" fontId="28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6" fontId="30" fillId="0" borderId="16" xfId="22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5" fontId="28" fillId="0" borderId="15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5" fontId="28" fillId="0" borderId="24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5" fontId="29" fillId="0" borderId="25" xfId="2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5" fontId="28" fillId="3" borderId="14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5" fontId="29" fillId="3" borderId="16" xfId="2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5" fontId="28" fillId="0" borderId="0" xfId="2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6" fontId="31" fillId="0" borderId="16" xfId="22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7" fontId="29" fillId="0" borderId="15" xfId="2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7" fontId="29" fillId="0" borderId="26" xfId="2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5" fontId="29" fillId="0" borderId="16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5" fontId="29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7" fontId="29" fillId="4" borderId="23" xfId="2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5" fontId="29" fillId="4" borderId="16" xfId="2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5" fontId="28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8" fillId="0" borderId="1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8" fillId="0" borderId="2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8" fillId="0" borderId="2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8" fillId="4" borderId="23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8" fillId="4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1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4" borderId="23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5" fontId="32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2" fillId="0" borderId="1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2" fillId="0" borderId="2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2" fillId="4" borderId="23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3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3" fillId="0" borderId="25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3" fillId="4" borderId="16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7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8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29" fillId="0" borderId="29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8" fontId="29" fillId="4" borderId="23" xfId="15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2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2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3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3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2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5" fontId="33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3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5" fillId="0" borderId="0" xfId="0" applyFont="true" applyBorder="false" applyAlignment="true" applyProtection="true">
      <alignment horizontal="justify" vertical="bottom" textRotation="0" wrapText="false" indent="0" shrinkToFit="false"/>
      <protection locked="true" hidden="false"/>
    </xf>
    <xf numFmtId="164" fontId="2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16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edp prova_2" xfId="20"/>
    <cellStyle name="Normale 2" xfId="21"/>
    <cellStyle name="Normale_input_società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<Relationship Id="rId7" Type="http://schemas.openxmlformats.org/officeDocument/2006/relationships/connections" Target="connections.xml"/>
</Relationships>
</file>

<file path=xl/theme/theme1.xml><?xml version="1.0" encoding="utf-8"?>
<a:theme xmlns:a="http://schemas.openxmlformats.org/drawingml/2006/main" xmlns:r="http://schemas.openxmlformats.org/officeDocument/2006/relationships" name="Tema di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F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17" activeCellId="0" sqref="S17"/>
    </sheetView>
  </sheetViews>
  <sheetFormatPr defaultColWidth="10.71484375" defaultRowHeight="13.8" customHeight="false" zeroHeight="false" outlineLevelRow="0" outlineLevelCol="0"/>
  <cols>
    <col collapsed="false" customWidth="true" hidden="false" outlineLevel="0" max="2" min="1" style="1" width="1.71"/>
    <col collapsed="false" customWidth="true" hidden="false" outlineLevel="0" max="4" min="3" style="1" width="9.71"/>
    <col collapsed="false" customWidth="true" hidden="false" outlineLevel="0" max="6" min="5" style="1" width="0.71"/>
    <col collapsed="false" customWidth="true" hidden="false" outlineLevel="0" max="8" min="7" style="1" width="9.71"/>
    <col collapsed="false" customWidth="true" hidden="false" outlineLevel="0" max="10" min="9" style="1" width="0.71"/>
    <col collapsed="false" customWidth="true" hidden="false" outlineLevel="0" max="12" min="11" style="1" width="9.71"/>
    <col collapsed="false" customWidth="true" hidden="false" outlineLevel="0" max="13" min="13" style="1" width="0.71"/>
    <col collapsed="false" customWidth="true" hidden="false" outlineLevel="0" max="14" min="14" style="1" width="2.16"/>
    <col collapsed="false" customWidth="true" hidden="false" outlineLevel="0" max="15" min="15" style="1" width="8.8"/>
    <col collapsed="false" customWidth="true" hidden="false" outlineLevel="0" max="16" min="16" style="1" width="1.76"/>
    <col collapsed="false" customWidth="true" hidden="false" outlineLevel="0" max="17" min="17" style="1" width="11.92"/>
    <col collapsed="false" customWidth="true" hidden="false" outlineLevel="0" max="18" min="18" style="1" width="1.35"/>
    <col collapsed="false" customWidth="true" hidden="false" outlineLevel="0" max="19" min="19" style="1" width="1.76"/>
    <col collapsed="false" customWidth="true" hidden="false" outlineLevel="0" max="21" min="20" style="1" width="9.71"/>
    <col collapsed="false" customWidth="true" hidden="false" outlineLevel="0" max="22" min="22" style="1" width="0.71"/>
    <col collapsed="false" customWidth="true" hidden="false" outlineLevel="0" max="23" min="23" style="1" width="2"/>
    <col collapsed="false" customWidth="true" hidden="false" outlineLevel="0" max="24" min="24" style="1" width="3.39"/>
    <col collapsed="false" customWidth="true" hidden="false" outlineLevel="0" max="25" min="25" style="1" width="3.83"/>
    <col collapsed="false" customWidth="true" hidden="false" outlineLevel="0" max="27" min="26" style="1" width="0.71"/>
    <col collapsed="false" customWidth="true" hidden="false" outlineLevel="0" max="29" min="28" style="1" width="9.71"/>
    <col collapsed="false" customWidth="true" hidden="false" outlineLevel="0" max="30" min="30" style="1" width="1.62"/>
    <col collapsed="false" customWidth="true" hidden="false" outlineLevel="0" max="31" min="31" style="1" width="5.82"/>
    <col collapsed="false" customWidth="true" hidden="false" outlineLevel="0" max="32" min="32" style="1" width="10.3"/>
    <col collapsed="false" customWidth="true" hidden="false" outlineLevel="0" max="33" min="33" style="1" width="1.35"/>
    <col collapsed="false" customWidth="true" hidden="false" outlineLevel="0" max="34" min="34" style="1" width="0.71"/>
    <col collapsed="false" customWidth="true" hidden="false" outlineLevel="0" max="35" min="35" style="1" width="4.19"/>
    <col collapsed="false" customWidth="true" hidden="false" outlineLevel="0" max="36" min="36" style="1" width="12.47"/>
    <col collapsed="false" customWidth="true" hidden="false" outlineLevel="0" max="37" min="37" style="1" width="4.87"/>
    <col collapsed="false" customWidth="true" hidden="false" outlineLevel="0" max="38" min="38" style="1" width="3.47"/>
    <col collapsed="false" customWidth="true" hidden="false" outlineLevel="0" max="39" min="39" style="1" width="8.52"/>
    <col collapsed="false" customWidth="true" hidden="false" outlineLevel="0" max="40" min="40" style="1" width="9.71"/>
    <col collapsed="false" customWidth="true" hidden="false" outlineLevel="0" max="41" min="41" style="1" width="1.35"/>
    <col collapsed="false" customWidth="true" hidden="false" outlineLevel="0" max="42" min="42" style="1" width="0.71"/>
    <col collapsed="false" customWidth="true" hidden="false" outlineLevel="0" max="43" min="43" style="1" width="10.03"/>
    <col collapsed="false" customWidth="true" hidden="false" outlineLevel="0" max="44" min="44" style="1" width="6.79"/>
    <col collapsed="false" customWidth="true" hidden="false" outlineLevel="0" max="45" min="45" style="2" width="3.12"/>
    <col collapsed="false" customWidth="true" hidden="false" outlineLevel="0" max="46" min="46" style="2" width="8.95"/>
    <col collapsed="false" customWidth="true" hidden="false" outlineLevel="0" max="47" min="47" style="2" width="14.78"/>
    <col collapsed="false" customWidth="true" hidden="false" outlineLevel="0" max="48" min="48" style="2" width="3.66"/>
    <col collapsed="false" customWidth="true" hidden="false" outlineLevel="0" max="50" min="49" style="2" width="11.51"/>
    <col collapsed="false" customWidth="true" hidden="false" outlineLevel="0" max="52" min="51" style="2" width="2.97"/>
    <col collapsed="false" customWidth="true" hidden="false" outlineLevel="0" max="54" min="53" style="1" width="9.21"/>
    <col collapsed="false" customWidth="true" hidden="false" outlineLevel="0" max="55" min="55" style="1" width="2.97"/>
    <col collapsed="false" customWidth="true" hidden="false" outlineLevel="0" max="56" min="56" style="1" width="1.89"/>
    <col collapsed="false" customWidth="true" hidden="false" outlineLevel="0" max="57" min="57" style="1" width="8.53"/>
    <col collapsed="false" customWidth="true" hidden="false" outlineLevel="0" max="58" min="58" style="1" width="4.47"/>
    <col collapsed="false" customWidth="true" hidden="false" outlineLevel="0" max="59" min="59" style="1" width="1.89"/>
    <col collapsed="false" customWidth="true" hidden="false" outlineLevel="0" max="61" min="60" style="1" width="7.99"/>
    <col collapsed="false" customWidth="true" hidden="false" outlineLevel="0" max="62" min="62" style="1" width="1.44"/>
    <col collapsed="false" customWidth="true" hidden="false" outlineLevel="0" max="64" min="63" style="1" width="10.2"/>
    <col collapsed="false" customWidth="false" hidden="false" outlineLevel="0" max="16384" min="68" style="1" width="10.71"/>
  </cols>
  <sheetData>
    <row r="1" customFormat="false" ht="13.8" hidden="false" customHeight="false" outlineLevel="0" collapsed="false">
      <c r="B1" s="2"/>
      <c r="C1" s="2"/>
      <c r="D1" s="2"/>
      <c r="AS1" s="1"/>
      <c r="BA1" s="2"/>
      <c r="BK1" s="2"/>
      <c r="BL1" s="2"/>
      <c r="BN1" s="1"/>
      <c r="BO1" s="1"/>
      <c r="CC1" s="2"/>
      <c r="CD1" s="2"/>
      <c r="CE1" s="2"/>
    </row>
    <row r="2" customFormat="false" ht="21.3" hidden="false" customHeight="true" outlineLevel="0" collapsed="false">
      <c r="B2" s="2"/>
      <c r="C2" s="2"/>
      <c r="D2" s="2"/>
      <c r="E2" s="2"/>
      <c r="F2" s="2"/>
      <c r="G2" s="2"/>
      <c r="H2" s="2"/>
      <c r="I2" s="3" t="s">
        <v>0</v>
      </c>
      <c r="J2" s="3"/>
      <c r="K2" s="3"/>
      <c r="L2" s="3"/>
      <c r="M2" s="3"/>
      <c r="N2" s="3"/>
      <c r="O2" s="3"/>
      <c r="P2" s="4"/>
      <c r="Q2" s="4"/>
      <c r="R2" s="5" t="s">
        <v>1</v>
      </c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F2" s="6" t="s">
        <v>2</v>
      </c>
      <c r="AG2" s="6"/>
      <c r="AH2" s="6"/>
      <c r="AI2" s="6"/>
      <c r="AJ2" s="6"/>
      <c r="AK2" s="6"/>
      <c r="AL2" s="6"/>
      <c r="AM2" s="6"/>
      <c r="AN2" s="6"/>
      <c r="AO2" s="6"/>
      <c r="AS2" s="1"/>
      <c r="BA2" s="2"/>
      <c r="BK2" s="2"/>
      <c r="BL2" s="2"/>
      <c r="BN2" s="1"/>
      <c r="BO2" s="1"/>
      <c r="CC2" s="2"/>
      <c r="CD2" s="2"/>
      <c r="CE2" s="2"/>
    </row>
    <row r="3" customFormat="false" ht="34.5" hidden="false" customHeight="true" outlineLevel="0" collapsed="false">
      <c r="B3" s="2"/>
      <c r="C3" s="2"/>
      <c r="D3" s="2"/>
      <c r="E3" s="2"/>
      <c r="F3" s="2"/>
      <c r="G3" s="2"/>
      <c r="H3" s="2"/>
      <c r="I3" s="3"/>
      <c r="J3" s="3"/>
      <c r="K3" s="3"/>
      <c r="L3" s="3"/>
      <c r="M3" s="3"/>
      <c r="N3" s="3"/>
      <c r="O3" s="3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7"/>
      <c r="AE3" s="7"/>
      <c r="AF3" s="8" t="s">
        <v>3</v>
      </c>
      <c r="AG3" s="8"/>
      <c r="AH3" s="8"/>
      <c r="AI3" s="8"/>
      <c r="AJ3" s="8"/>
      <c r="AK3" s="8"/>
      <c r="AL3" s="8"/>
      <c r="AM3" s="8"/>
      <c r="AN3" s="8"/>
      <c r="AO3" s="8"/>
      <c r="AS3" s="1"/>
      <c r="BA3" s="2"/>
      <c r="BK3" s="2"/>
      <c r="BL3" s="2"/>
      <c r="BN3" s="1"/>
      <c r="BO3" s="1"/>
      <c r="CC3" s="2"/>
      <c r="CD3" s="2"/>
      <c r="CE3" s="2"/>
    </row>
    <row r="4" customFormat="false" ht="13.8" hidden="false" customHeight="false" outlineLevel="0" collapsed="false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9"/>
      <c r="T4" s="9"/>
      <c r="U4" s="9"/>
      <c r="V4" s="9"/>
      <c r="W4" s="9"/>
      <c r="X4" s="9"/>
      <c r="Y4" s="10"/>
      <c r="Z4" s="9"/>
      <c r="AA4" s="9"/>
      <c r="AB4" s="9"/>
      <c r="AC4" s="11"/>
      <c r="AK4" s="9"/>
      <c r="AL4" s="9"/>
      <c r="AM4" s="9"/>
      <c r="AN4" s="9"/>
      <c r="AO4" s="9"/>
      <c r="AQ4" s="2"/>
      <c r="AR4" s="2"/>
      <c r="BA4" s="2"/>
      <c r="BB4" s="2"/>
      <c r="BC4" s="2"/>
      <c r="BD4" s="2"/>
      <c r="BE4" s="2"/>
      <c r="BF4" s="2"/>
      <c r="BG4" s="2"/>
      <c r="BH4" s="2"/>
      <c r="BI4" s="2"/>
      <c r="BK4" s="2"/>
      <c r="BL4" s="2"/>
      <c r="BN4" s="1"/>
      <c r="BO4" s="1"/>
      <c r="CC4" s="2"/>
      <c r="CD4" s="2"/>
      <c r="CE4" s="2"/>
    </row>
    <row r="5" customFormat="false" ht="13.5" hidden="false" customHeight="true" outlineLevel="0" collapsed="false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2" t="s">
        <v>4</v>
      </c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4"/>
      <c r="AE5" s="4"/>
      <c r="AF5" s="13" t="s">
        <v>5</v>
      </c>
      <c r="AG5" s="13"/>
      <c r="AH5" s="13"/>
      <c r="AI5" s="13"/>
      <c r="AJ5" s="13"/>
      <c r="AK5" s="13"/>
      <c r="AL5" s="13"/>
      <c r="AM5" s="13"/>
      <c r="AN5" s="13"/>
      <c r="AO5" s="13"/>
      <c r="AP5" s="2"/>
      <c r="AQ5" s="2"/>
      <c r="AR5" s="2"/>
      <c r="BA5" s="2"/>
      <c r="BB5" s="2"/>
      <c r="BC5" s="2"/>
      <c r="BD5" s="2"/>
      <c r="BE5" s="2"/>
      <c r="BF5" s="2"/>
      <c r="BG5" s="2"/>
      <c r="BH5" s="2"/>
      <c r="BI5" s="2"/>
      <c r="BK5" s="2"/>
      <c r="BL5" s="2"/>
      <c r="BN5" s="1"/>
      <c r="BO5" s="1"/>
      <c r="CC5" s="2"/>
      <c r="CD5" s="2"/>
      <c r="CE5" s="2"/>
    </row>
    <row r="6" customFormat="false" ht="13.5" hidden="false" customHeight="true" outlineLevel="0" collapsed="false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2"/>
      <c r="AE6" s="2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2"/>
      <c r="AQ6" s="2"/>
      <c r="AR6" s="2"/>
      <c r="BA6" s="2"/>
      <c r="BB6" s="2"/>
      <c r="BC6" s="2"/>
      <c r="BD6" s="2"/>
      <c r="BE6" s="2"/>
      <c r="BF6" s="2"/>
      <c r="BG6" s="2"/>
      <c r="BH6" s="2"/>
      <c r="BI6" s="2"/>
      <c r="BK6" s="2"/>
      <c r="BL6" s="2"/>
      <c r="BN6" s="1"/>
      <c r="BO6" s="1"/>
      <c r="CC6" s="2"/>
      <c r="CD6" s="2"/>
      <c r="CE6" s="2"/>
    </row>
    <row r="7" customFormat="false" ht="26.1" hidden="false" customHeight="true" outlineLevel="0" collapsed="false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2"/>
      <c r="AE7" s="2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2"/>
      <c r="AQ7" s="2"/>
      <c r="AR7" s="2"/>
      <c r="BA7" s="2"/>
      <c r="BB7" s="2"/>
      <c r="BC7" s="2"/>
      <c r="BD7" s="2"/>
      <c r="BE7" s="2"/>
      <c r="BF7" s="2"/>
      <c r="BG7" s="2"/>
      <c r="BH7" s="2"/>
      <c r="BI7" s="2"/>
      <c r="BK7" s="2"/>
      <c r="BL7" s="2"/>
      <c r="BN7" s="1"/>
      <c r="BO7" s="1"/>
      <c r="CC7" s="2"/>
      <c r="CD7" s="2"/>
      <c r="CE7" s="2"/>
    </row>
    <row r="8" customFormat="false" ht="9" hidden="false" customHeight="true" outlineLevel="0" collapsed="false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4"/>
      <c r="T8" s="14"/>
      <c r="U8" s="14"/>
      <c r="V8" s="14"/>
      <c r="W8" s="14"/>
      <c r="X8" s="9"/>
      <c r="Y8" s="14"/>
      <c r="Z8" s="14"/>
      <c r="AA8" s="14"/>
      <c r="AB8" s="14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BA8" s="2"/>
      <c r="BB8" s="2"/>
      <c r="BC8" s="2"/>
      <c r="BD8" s="2"/>
      <c r="BE8" s="2"/>
      <c r="BF8" s="2"/>
      <c r="BG8" s="2"/>
      <c r="BH8" s="2"/>
      <c r="BI8" s="2"/>
      <c r="BK8" s="2"/>
      <c r="BL8" s="2"/>
      <c r="BN8" s="1"/>
      <c r="BO8" s="1"/>
      <c r="CC8" s="2"/>
      <c r="CD8" s="2"/>
      <c r="CE8" s="2"/>
    </row>
    <row r="9" customFormat="false" ht="13.5" hidden="false" customHeight="true" outlineLevel="0" collapsed="false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15" t="s">
        <v>6</v>
      </c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1"/>
      <c r="AJ9" s="2"/>
      <c r="AK9" s="2"/>
      <c r="AL9" s="2"/>
      <c r="AM9" s="2"/>
      <c r="AN9" s="2"/>
      <c r="AO9" s="2"/>
      <c r="AP9" s="2"/>
      <c r="AQ9" s="2"/>
      <c r="AR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1"/>
      <c r="BP9" s="2"/>
    </row>
    <row r="10" customFormat="false" ht="30.6" hidden="false" customHeight="true" outlineLevel="0" collapsed="false"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16"/>
      <c r="Y10" s="2"/>
      <c r="Z10" s="2"/>
      <c r="AA10" s="2"/>
      <c r="AB10" s="2"/>
      <c r="AC10" s="2"/>
      <c r="AD10" s="11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1"/>
      <c r="BP10" s="2"/>
    </row>
    <row r="11" customFormat="false" ht="30.6" hidden="false" customHeight="true" outlineLevel="0" collapsed="false">
      <c r="I11" s="7"/>
      <c r="J11" s="7"/>
      <c r="K11" s="2"/>
      <c r="L11" s="2"/>
      <c r="M11" s="2"/>
      <c r="N11" s="2"/>
      <c r="O11" s="2"/>
      <c r="P11" s="2"/>
      <c r="Q11" s="2"/>
      <c r="R11" s="7"/>
      <c r="S11" s="2"/>
      <c r="T11" s="2"/>
      <c r="U11" s="2"/>
      <c r="V11" s="2"/>
      <c r="W11" s="2"/>
      <c r="X11" s="16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</row>
    <row r="12" customFormat="false" ht="30.6" hidden="false" customHeight="true" outlineLevel="0" collapsed="false">
      <c r="I12" s="9"/>
      <c r="J12" s="9"/>
      <c r="K12" s="13" t="s">
        <v>7</v>
      </c>
      <c r="L12" s="13"/>
      <c r="M12" s="13"/>
      <c r="N12" s="13"/>
      <c r="O12" s="13"/>
      <c r="P12" s="13"/>
      <c r="Q12" s="13"/>
      <c r="R12" s="4"/>
      <c r="S12" s="17"/>
      <c r="T12" s="17"/>
      <c r="U12" s="4"/>
      <c r="V12" s="4"/>
      <c r="W12" s="4"/>
      <c r="X12" s="18"/>
      <c r="Y12" s="17"/>
      <c r="Z12" s="17"/>
      <c r="AA12" s="17"/>
      <c r="AB12" s="4"/>
      <c r="AC12" s="13" t="s">
        <v>8</v>
      </c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2"/>
      <c r="AO12" s="2"/>
      <c r="AP12" s="2"/>
      <c r="AQ12" s="2"/>
      <c r="AR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</row>
    <row r="13" customFormat="false" ht="30.6" hidden="false" customHeight="true" outlineLevel="0" collapsed="false">
      <c r="I13" s="9"/>
      <c r="J13" s="9"/>
      <c r="K13" s="13"/>
      <c r="L13" s="13"/>
      <c r="M13" s="13"/>
      <c r="N13" s="13"/>
      <c r="O13" s="13"/>
      <c r="P13" s="13"/>
      <c r="Q13" s="13"/>
      <c r="R13" s="9"/>
      <c r="S13" s="2"/>
      <c r="T13" s="2"/>
      <c r="U13" s="2"/>
      <c r="V13" s="2"/>
      <c r="W13" s="2"/>
      <c r="X13" s="16"/>
      <c r="Y13" s="2"/>
      <c r="Z13" s="2"/>
      <c r="AA13" s="2"/>
      <c r="AB13" s="9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2"/>
      <c r="AO13" s="2"/>
      <c r="AP13" s="2"/>
      <c r="AQ13" s="2"/>
      <c r="AR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</row>
    <row r="14" customFormat="false" ht="15.65" hidden="false" customHeight="true" outlineLevel="0" collapsed="false">
      <c r="I14" s="9"/>
      <c r="J14" s="9"/>
      <c r="K14" s="19"/>
      <c r="L14" s="19"/>
      <c r="M14" s="19"/>
      <c r="N14" s="20"/>
      <c r="O14" s="19"/>
      <c r="P14" s="19"/>
      <c r="Q14" s="2"/>
      <c r="R14" s="9"/>
      <c r="S14" s="2"/>
      <c r="T14" s="2"/>
      <c r="U14" s="2"/>
      <c r="V14" s="2"/>
      <c r="W14" s="2"/>
      <c r="X14" s="16"/>
      <c r="Y14" s="2"/>
      <c r="Z14" s="2"/>
      <c r="AA14" s="2"/>
      <c r="AB14" s="9"/>
      <c r="AC14" s="19"/>
      <c r="AD14" s="19"/>
      <c r="AE14" s="2"/>
      <c r="AF14" s="2"/>
      <c r="AG14" s="2"/>
      <c r="AH14" s="16"/>
      <c r="AI14" s="2"/>
      <c r="AJ14" s="2"/>
      <c r="AK14" s="9"/>
      <c r="AL14" s="9"/>
      <c r="AM14" s="9"/>
      <c r="AN14" s="9"/>
      <c r="AO14" s="2"/>
      <c r="AP14" s="2"/>
      <c r="AQ14" s="2"/>
      <c r="AR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</row>
    <row r="15" customFormat="false" ht="30.6" hidden="false" customHeight="true" outlineLevel="0" collapsed="false">
      <c r="I15" s="9"/>
      <c r="J15" s="9"/>
      <c r="K15" s="13" t="s">
        <v>9</v>
      </c>
      <c r="L15" s="13"/>
      <c r="M15" s="13"/>
      <c r="N15" s="13"/>
      <c r="O15" s="13"/>
      <c r="P15" s="13"/>
      <c r="Q15" s="13"/>
      <c r="R15" s="9"/>
      <c r="S15" s="2"/>
      <c r="T15" s="2"/>
      <c r="U15" s="2"/>
      <c r="V15" s="2"/>
      <c r="W15" s="2"/>
      <c r="X15" s="16"/>
      <c r="Y15" s="2"/>
      <c r="Z15" s="2"/>
      <c r="AA15" s="2"/>
      <c r="AB15" s="9"/>
      <c r="AC15" s="13" t="s">
        <v>10</v>
      </c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9"/>
      <c r="AO15" s="2"/>
      <c r="AP15" s="2"/>
      <c r="AQ15" s="2"/>
      <c r="AR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</row>
    <row r="16" customFormat="false" ht="16.85" hidden="false" customHeight="true" outlineLevel="0" collapsed="false">
      <c r="I16" s="2"/>
      <c r="J16" s="2"/>
      <c r="K16" s="2"/>
      <c r="L16" s="9"/>
      <c r="M16" s="9"/>
      <c r="N16" s="21"/>
      <c r="Q16" s="2"/>
      <c r="R16" s="2"/>
      <c r="S16" s="2"/>
      <c r="T16" s="2"/>
      <c r="U16" s="2"/>
      <c r="V16" s="2"/>
      <c r="W16" s="2"/>
      <c r="X16" s="16"/>
      <c r="Y16" s="2"/>
      <c r="Z16" s="2"/>
      <c r="AA16" s="2"/>
      <c r="AB16" s="2"/>
      <c r="AF16" s="2"/>
      <c r="AG16" s="2"/>
      <c r="AH16" s="16"/>
      <c r="AI16" s="2"/>
      <c r="AJ16" s="17"/>
      <c r="AK16" s="17"/>
      <c r="AL16" s="17"/>
      <c r="AM16" s="17"/>
      <c r="AN16" s="2"/>
      <c r="AO16" s="2"/>
      <c r="AP16" s="2"/>
      <c r="AQ16" s="2"/>
      <c r="AR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</row>
    <row r="17" customFormat="false" ht="16.85" hidden="false" customHeight="true" outlineLevel="0" collapsed="false">
      <c r="I17" s="2"/>
      <c r="J17" s="2"/>
      <c r="K17" s="2"/>
      <c r="L17" s="22"/>
      <c r="M17" s="7"/>
      <c r="N17" s="7"/>
      <c r="O17" s="23"/>
      <c r="P17" s="24"/>
      <c r="Q17" s="2"/>
      <c r="R17" s="2"/>
      <c r="S17" s="2"/>
      <c r="T17" s="2"/>
      <c r="U17" s="2"/>
      <c r="V17" s="2"/>
      <c r="W17" s="2"/>
      <c r="X17" s="16"/>
      <c r="Y17" s="2"/>
      <c r="Z17" s="2"/>
      <c r="AA17" s="2"/>
      <c r="AB17" s="2"/>
      <c r="AC17" s="25"/>
      <c r="AD17" s="7"/>
      <c r="AE17" s="7"/>
      <c r="AF17" s="25"/>
      <c r="AG17" s="7"/>
      <c r="AH17" s="7"/>
      <c r="AI17" s="7"/>
      <c r="AJ17" s="7"/>
      <c r="AK17" s="25"/>
      <c r="AL17" s="23"/>
      <c r="AM17" s="24"/>
      <c r="AN17" s="2"/>
      <c r="AO17" s="2"/>
      <c r="AP17" s="2"/>
      <c r="AQ17" s="2"/>
      <c r="AR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</row>
    <row r="18" customFormat="false" ht="30.6" hidden="false" customHeight="true" outlineLevel="0" collapsed="false">
      <c r="K18" s="26" t="s">
        <v>11</v>
      </c>
      <c r="L18" s="26"/>
      <c r="O18" s="26" t="s">
        <v>12</v>
      </c>
      <c r="P18" s="26"/>
      <c r="Q18" s="26"/>
      <c r="S18" s="2"/>
      <c r="T18" s="2"/>
      <c r="U18" s="2"/>
      <c r="V18" s="2"/>
      <c r="W18" s="2"/>
      <c r="X18" s="16"/>
      <c r="Y18" s="2"/>
      <c r="Z18" s="2"/>
      <c r="AA18" s="2"/>
      <c r="AB18" s="26" t="s">
        <v>13</v>
      </c>
      <c r="AC18" s="26"/>
      <c r="AD18" s="27"/>
      <c r="AE18" s="26" t="s">
        <v>14</v>
      </c>
      <c r="AF18" s="26"/>
      <c r="AG18" s="2"/>
      <c r="AH18" s="2"/>
      <c r="AJ18" s="26" t="s">
        <v>15</v>
      </c>
      <c r="AK18" s="26"/>
      <c r="AL18" s="2"/>
      <c r="AM18" s="26" t="s">
        <v>16</v>
      </c>
      <c r="AN18" s="26"/>
      <c r="AO18" s="2"/>
      <c r="AP18" s="2"/>
      <c r="AQ18" s="2"/>
      <c r="AR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</row>
    <row r="19" customFormat="false" ht="30.6" hidden="false" customHeight="true" outlineLevel="0" collapsed="false">
      <c r="L19" s="25"/>
      <c r="O19" s="9"/>
      <c r="P19" s="9"/>
      <c r="Q19" s="25"/>
      <c r="R19" s="9"/>
      <c r="S19" s="2"/>
      <c r="T19" s="2"/>
      <c r="U19" s="2"/>
      <c r="V19" s="2"/>
      <c r="W19" s="2"/>
      <c r="X19" s="16"/>
      <c r="Y19" s="2"/>
      <c r="Z19" s="2"/>
      <c r="AA19" s="2"/>
      <c r="AC19" s="25"/>
      <c r="AF19" s="25"/>
      <c r="AG19" s="2"/>
      <c r="AH19" s="2"/>
      <c r="AI19" s="9"/>
      <c r="AJ19" s="9"/>
      <c r="AK19" s="25"/>
      <c r="AL19" s="2"/>
      <c r="AM19" s="9"/>
      <c r="AN19" s="10"/>
      <c r="AO19" s="2"/>
      <c r="AP19" s="2"/>
      <c r="AQ19" s="2"/>
      <c r="AR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</row>
    <row r="20" customFormat="false" ht="42.9" hidden="false" customHeight="true" outlineLevel="0" collapsed="false">
      <c r="K20" s="28" t="s">
        <v>17</v>
      </c>
      <c r="L20" s="28"/>
      <c r="O20" s="28" t="s">
        <v>18</v>
      </c>
      <c r="P20" s="28"/>
      <c r="Q20" s="28"/>
      <c r="S20" s="2"/>
      <c r="T20" s="2"/>
      <c r="U20" s="2"/>
      <c r="V20" s="2"/>
      <c r="W20" s="2"/>
      <c r="X20" s="16"/>
      <c r="Y20" s="2"/>
      <c r="Z20" s="2"/>
      <c r="AA20" s="2"/>
      <c r="AB20" s="28" t="s">
        <v>19</v>
      </c>
      <c r="AC20" s="28"/>
      <c r="AD20" s="27"/>
      <c r="AE20" s="28" t="s">
        <v>20</v>
      </c>
      <c r="AF20" s="28"/>
      <c r="AG20" s="2"/>
      <c r="AH20" s="2"/>
      <c r="AJ20" s="28" t="s">
        <v>21</v>
      </c>
      <c r="AK20" s="28"/>
      <c r="AL20" s="2"/>
      <c r="AM20" s="28" t="s">
        <v>22</v>
      </c>
      <c r="AN20" s="28"/>
      <c r="AO20" s="2"/>
      <c r="AP20" s="2"/>
      <c r="AQ20" s="2"/>
      <c r="AR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</row>
    <row r="21" customFormat="false" ht="30.6" hidden="false" customHeight="true" outlineLevel="0" collapsed="false">
      <c r="K21" s="29"/>
      <c r="L21" s="29"/>
      <c r="O21" s="30" t="s">
        <v>23</v>
      </c>
      <c r="P21" s="30"/>
      <c r="Q21" s="30"/>
      <c r="S21" s="31"/>
      <c r="T21" s="31"/>
      <c r="U21" s="31"/>
      <c r="V21" s="31"/>
      <c r="W21" s="31"/>
      <c r="X21" s="32"/>
      <c r="Y21" s="31"/>
      <c r="Z21" s="31"/>
      <c r="AA21" s="31"/>
      <c r="AB21" s="29"/>
      <c r="AC21" s="29"/>
      <c r="AE21" s="33"/>
      <c r="AF21" s="33"/>
      <c r="AG21" s="31"/>
      <c r="AH21" s="31"/>
      <c r="AJ21" s="33"/>
      <c r="AK21" s="33"/>
      <c r="AL21" s="31"/>
      <c r="AM21" s="33"/>
      <c r="AN21" s="33"/>
      <c r="AO21" s="2"/>
      <c r="AP21" s="2"/>
      <c r="AQ21" s="2"/>
      <c r="AR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</row>
    <row r="22" customFormat="false" ht="30.6" hidden="false" customHeight="true" outlineLevel="0" collapsed="false">
      <c r="K22" s="28" t="s">
        <v>24</v>
      </c>
      <c r="L22" s="28"/>
      <c r="O22" s="31"/>
      <c r="P22" s="31"/>
      <c r="Q22" s="31"/>
      <c r="S22" s="31"/>
      <c r="T22" s="31"/>
      <c r="U22" s="31"/>
      <c r="V22" s="31"/>
      <c r="W22" s="31"/>
      <c r="X22" s="32"/>
      <c r="Y22" s="31"/>
      <c r="Z22" s="31"/>
      <c r="AA22" s="31"/>
      <c r="AB22" s="28" t="s">
        <v>25</v>
      </c>
      <c r="AC22" s="28"/>
      <c r="AG22" s="31"/>
      <c r="AH22" s="31"/>
      <c r="AJ22" s="28" t="s">
        <v>26</v>
      </c>
      <c r="AK22" s="28"/>
      <c r="AL22" s="31"/>
      <c r="AM22" s="31"/>
      <c r="AN22" s="31"/>
      <c r="AO22" s="2"/>
      <c r="AP22" s="2"/>
      <c r="AQ22" s="2"/>
      <c r="AR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</row>
    <row r="23" customFormat="false" ht="30.6" hidden="false" customHeight="true" outlineLevel="0" collapsed="false">
      <c r="K23" s="29"/>
      <c r="L23" s="29"/>
      <c r="O23" s="31"/>
      <c r="P23" s="31"/>
      <c r="Q23" s="31"/>
      <c r="S23" s="31"/>
      <c r="T23" s="31"/>
      <c r="U23" s="31"/>
      <c r="V23" s="31"/>
      <c r="W23" s="31"/>
      <c r="X23" s="32"/>
      <c r="Y23" s="31"/>
      <c r="Z23" s="31"/>
      <c r="AA23" s="31"/>
      <c r="AB23" s="29"/>
      <c r="AC23" s="29"/>
      <c r="AJ23" s="33"/>
      <c r="AK23" s="33"/>
      <c r="AL23" s="31"/>
      <c r="AM23" s="31"/>
      <c r="AN23" s="31"/>
      <c r="AO23" s="2"/>
      <c r="AP23" s="2"/>
      <c r="AQ23" s="2"/>
      <c r="AR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</row>
    <row r="24" customFormat="false" ht="30.6" hidden="false" customHeight="tru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16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</row>
    <row r="25" customFormat="false" ht="30.6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6" t="s">
        <v>27</v>
      </c>
      <c r="K25" s="6"/>
      <c r="L25" s="6"/>
      <c r="M25" s="6"/>
      <c r="N25" s="6"/>
      <c r="O25" s="6"/>
      <c r="P25" s="6"/>
      <c r="Q25" s="6"/>
      <c r="R25" s="17"/>
      <c r="S25" s="17"/>
      <c r="T25" s="17"/>
      <c r="U25" s="4"/>
      <c r="V25" s="4"/>
      <c r="W25" s="4"/>
      <c r="X25" s="18"/>
      <c r="Y25" s="17"/>
      <c r="Z25" s="17"/>
      <c r="AA25" s="17"/>
      <c r="AB25" s="17"/>
      <c r="AC25" s="17"/>
      <c r="AD25" s="6" t="s">
        <v>28</v>
      </c>
      <c r="AE25" s="6"/>
      <c r="AF25" s="6"/>
      <c r="AG25" s="6"/>
      <c r="AH25" s="6"/>
      <c r="AI25" s="6"/>
      <c r="AJ25" s="6"/>
      <c r="AK25" s="2"/>
      <c r="AL25" s="2"/>
      <c r="AM25" s="2"/>
      <c r="AN25" s="2"/>
      <c r="AO25" s="2"/>
      <c r="AP25" s="2"/>
      <c r="AQ25" s="2"/>
      <c r="AR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</row>
    <row r="26" customFormat="false" ht="8.95" hidden="false" customHeight="tru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6"/>
      <c r="K26" s="6"/>
      <c r="L26" s="6"/>
      <c r="M26" s="6"/>
      <c r="N26" s="6"/>
      <c r="O26" s="6"/>
      <c r="P26" s="6"/>
      <c r="Q26" s="6"/>
      <c r="R26" s="2"/>
      <c r="S26" s="2"/>
      <c r="T26" s="2"/>
      <c r="U26" s="2"/>
      <c r="V26" s="2"/>
      <c r="W26" s="2"/>
      <c r="X26" s="16"/>
      <c r="Y26" s="2"/>
      <c r="Z26" s="2"/>
      <c r="AA26" s="2"/>
      <c r="AB26" s="2"/>
      <c r="AC26" s="2"/>
      <c r="AD26" s="6"/>
      <c r="AE26" s="6"/>
      <c r="AF26" s="6"/>
      <c r="AG26" s="6"/>
      <c r="AH26" s="6"/>
      <c r="AI26" s="6"/>
      <c r="AJ26" s="6"/>
      <c r="AK26" s="2"/>
      <c r="AL26" s="2"/>
      <c r="AM26" s="2"/>
      <c r="AN26" s="2"/>
      <c r="AO26" s="2"/>
      <c r="AP26" s="2"/>
      <c r="AQ26" s="2"/>
      <c r="AR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</row>
    <row r="27" customFormat="false" ht="10.5" hidden="false" customHeight="tru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8"/>
      <c r="K27" s="8"/>
      <c r="L27" s="8"/>
      <c r="M27" s="8"/>
      <c r="N27" s="8"/>
      <c r="O27" s="8"/>
      <c r="P27" s="8"/>
      <c r="Q27" s="8"/>
      <c r="R27" s="2"/>
      <c r="S27" s="2"/>
      <c r="T27" s="2"/>
      <c r="U27" s="2"/>
      <c r="V27" s="2"/>
      <c r="W27" s="2"/>
      <c r="X27" s="16"/>
      <c r="Y27" s="2"/>
      <c r="Z27" s="2"/>
      <c r="AA27" s="2"/>
      <c r="AB27" s="2"/>
      <c r="AC27" s="2"/>
      <c r="AD27" s="8"/>
      <c r="AE27" s="8"/>
      <c r="AF27" s="8"/>
      <c r="AG27" s="8"/>
      <c r="AH27" s="8"/>
      <c r="AI27" s="8"/>
      <c r="AJ27" s="8"/>
      <c r="AK27" s="2"/>
      <c r="AL27" s="2"/>
      <c r="AM27" s="2"/>
      <c r="AP27" s="2"/>
      <c r="AQ27" s="2"/>
      <c r="AR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</row>
    <row r="28" customFormat="false" ht="14.3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16"/>
      <c r="O28" s="2"/>
      <c r="P28" s="2"/>
      <c r="Q28" s="2"/>
      <c r="R28" s="2"/>
      <c r="S28" s="2"/>
      <c r="T28" s="2"/>
      <c r="U28" s="2"/>
      <c r="V28" s="2"/>
      <c r="W28" s="2"/>
      <c r="X28" s="16"/>
      <c r="Y28" s="2"/>
      <c r="Z28" s="2"/>
      <c r="AA28" s="2"/>
      <c r="AB28" s="2"/>
      <c r="AC28" s="2"/>
      <c r="AJ28" s="2"/>
      <c r="AK28" s="2"/>
      <c r="AL28" s="2"/>
      <c r="AM28" s="2"/>
      <c r="AP28" s="2"/>
      <c r="AQ28" s="2"/>
      <c r="AR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</row>
    <row r="29" customFormat="false" ht="30.6" hidden="false" customHeight="true" outlineLevel="0" collapsed="false">
      <c r="A29" s="2"/>
      <c r="B29" s="2"/>
      <c r="C29" s="2"/>
      <c r="D29" s="2"/>
      <c r="E29" s="2"/>
      <c r="F29" s="2"/>
      <c r="G29" s="2"/>
      <c r="I29" s="9"/>
      <c r="J29" s="9"/>
      <c r="K29" s="13" t="s">
        <v>23</v>
      </c>
      <c r="L29" s="13"/>
      <c r="M29" s="13"/>
      <c r="N29" s="13"/>
      <c r="O29" s="13"/>
      <c r="P29" s="13"/>
      <c r="Q29" s="13"/>
      <c r="R29" s="9"/>
      <c r="S29" s="2"/>
      <c r="T29" s="2"/>
      <c r="U29" s="2"/>
      <c r="V29" s="2"/>
      <c r="W29" s="2"/>
      <c r="X29" s="16"/>
      <c r="Y29" s="2"/>
      <c r="Z29" s="2"/>
      <c r="AA29" s="2"/>
      <c r="AB29" s="2"/>
      <c r="AC29" s="2"/>
      <c r="AJ29" s="2"/>
      <c r="AK29" s="2"/>
      <c r="AL29" s="2"/>
      <c r="AM29" s="2"/>
      <c r="AP29" s="2"/>
      <c r="AQ29" s="2"/>
      <c r="AR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</row>
    <row r="30" customFormat="false" ht="12.8" hidden="false" customHeight="true" outlineLevel="0" collapsed="false">
      <c r="A30" s="2"/>
      <c r="B30" s="2"/>
      <c r="C30" s="2"/>
      <c r="D30" s="2"/>
      <c r="E30" s="2"/>
      <c r="F30" s="2"/>
      <c r="G30" s="2"/>
      <c r="I30" s="2"/>
      <c r="J30" s="2"/>
      <c r="K30" s="2"/>
      <c r="L30" s="2"/>
      <c r="M30" s="2"/>
      <c r="N30" s="2"/>
      <c r="O30" s="34"/>
      <c r="P30" s="2"/>
      <c r="Q30" s="2"/>
      <c r="R30" s="2"/>
      <c r="S30" s="2"/>
      <c r="T30" s="2"/>
      <c r="U30" s="2"/>
      <c r="V30" s="2"/>
      <c r="W30" s="2"/>
      <c r="X30" s="16"/>
      <c r="Y30" s="2"/>
      <c r="Z30" s="2"/>
      <c r="AA30" s="2"/>
      <c r="AB30" s="2"/>
      <c r="AI30" s="2"/>
      <c r="AJ30" s="2"/>
      <c r="AK30" s="2"/>
      <c r="AL30" s="2"/>
      <c r="AO30" s="2"/>
      <c r="AP30" s="2"/>
      <c r="AQ30" s="2"/>
      <c r="AR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</row>
    <row r="31" customFormat="false" ht="7.5" hidden="false" customHeight="true" outlineLevel="0" collapsed="false">
      <c r="A31" s="2"/>
      <c r="B31" s="2"/>
      <c r="C31" s="2"/>
      <c r="D31" s="2"/>
      <c r="E31" s="2"/>
      <c r="F31" s="2"/>
      <c r="G31" s="2"/>
      <c r="I31" s="2"/>
      <c r="J31" s="2"/>
      <c r="K31" s="2"/>
      <c r="L31" s="35"/>
      <c r="M31" s="23"/>
      <c r="N31" s="24"/>
      <c r="O31" s="23"/>
      <c r="P31" s="24"/>
      <c r="Q31" s="2"/>
      <c r="R31" s="2"/>
      <c r="S31" s="2"/>
      <c r="T31" s="2"/>
      <c r="U31" s="2"/>
      <c r="V31" s="2"/>
      <c r="W31" s="2"/>
      <c r="X31" s="16"/>
      <c r="Y31" s="2"/>
      <c r="Z31" s="2"/>
      <c r="AA31" s="2"/>
      <c r="AB31" s="2"/>
      <c r="AI31" s="2"/>
      <c r="AJ31" s="2"/>
      <c r="AK31" s="2"/>
      <c r="AL31" s="2"/>
      <c r="AO31" s="2"/>
      <c r="AP31" s="2"/>
      <c r="AQ31" s="2"/>
      <c r="AR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</row>
    <row r="32" customFormat="false" ht="30.6" hidden="false" customHeight="true" outlineLevel="0" collapsed="false">
      <c r="A32" s="2"/>
      <c r="B32" s="2"/>
      <c r="C32" s="2"/>
      <c r="D32" s="2"/>
      <c r="E32" s="2"/>
      <c r="F32" s="2"/>
      <c r="G32" s="2"/>
      <c r="H32" s="36"/>
      <c r="I32" s="37"/>
      <c r="J32" s="37"/>
      <c r="K32" s="38" t="s">
        <v>29</v>
      </c>
      <c r="L32" s="38"/>
      <c r="M32" s="36"/>
      <c r="N32" s="38" t="s">
        <v>30</v>
      </c>
      <c r="O32" s="38"/>
      <c r="P32" s="37"/>
      <c r="Q32" s="38" t="s">
        <v>31</v>
      </c>
      <c r="R32" s="37"/>
      <c r="S32" s="37"/>
      <c r="T32" s="37"/>
      <c r="U32" s="2"/>
      <c r="V32" s="2"/>
      <c r="W32" s="2"/>
      <c r="X32" s="16"/>
      <c r="Y32" s="2"/>
      <c r="Z32" s="2"/>
      <c r="AA32" s="2"/>
      <c r="AB32" s="2"/>
      <c r="AI32" s="2"/>
      <c r="AJ32" s="2"/>
      <c r="AK32" s="2"/>
      <c r="AL32" s="2"/>
      <c r="AO32" s="2"/>
      <c r="AP32" s="2"/>
      <c r="AQ32" s="2"/>
      <c r="AR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</row>
    <row r="33" customFormat="false" ht="8.25" hidden="false" customHeight="true" outlineLevel="0" collapsed="false">
      <c r="A33" s="2"/>
      <c r="B33" s="2"/>
      <c r="C33" s="2"/>
      <c r="D33" s="2"/>
      <c r="E33" s="2"/>
      <c r="F33" s="2"/>
      <c r="G33" s="2"/>
      <c r="H33" s="36"/>
      <c r="I33" s="37"/>
      <c r="J33" s="37"/>
      <c r="K33" s="37"/>
      <c r="L33" s="39"/>
      <c r="M33" s="37"/>
      <c r="N33" s="37"/>
      <c r="O33" s="39"/>
      <c r="P33" s="37"/>
      <c r="Q33" s="40"/>
      <c r="R33" s="37"/>
      <c r="S33" s="37"/>
      <c r="T33" s="37"/>
      <c r="U33" s="2"/>
      <c r="V33" s="2"/>
      <c r="W33" s="2"/>
      <c r="X33" s="16"/>
      <c r="Y33" s="2"/>
      <c r="Z33" s="2"/>
      <c r="AA33" s="2"/>
      <c r="AB33" s="2"/>
      <c r="AI33" s="2"/>
      <c r="AJ33" s="2"/>
      <c r="AK33" s="2"/>
      <c r="AL33" s="2"/>
      <c r="AO33" s="2"/>
      <c r="AP33" s="2"/>
      <c r="AQ33" s="2"/>
      <c r="AR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</row>
    <row r="34" customFormat="false" ht="34.7" hidden="false" customHeight="true" outlineLevel="0" collapsed="false">
      <c r="A34" s="2"/>
      <c r="B34" s="2"/>
      <c r="C34" s="2"/>
      <c r="D34" s="2"/>
      <c r="E34" s="2"/>
      <c r="F34" s="2"/>
      <c r="G34" s="2"/>
      <c r="H34" s="41"/>
      <c r="I34" s="42"/>
      <c r="J34" s="42"/>
      <c r="K34" s="29" t="s">
        <v>32</v>
      </c>
      <c r="L34" s="29"/>
      <c r="M34" s="41"/>
      <c r="N34" s="29" t="s">
        <v>32</v>
      </c>
      <c r="O34" s="29"/>
      <c r="P34" s="42"/>
      <c r="Q34" s="29" t="s">
        <v>32</v>
      </c>
      <c r="R34" s="42"/>
      <c r="S34" s="42"/>
      <c r="T34" s="42"/>
      <c r="U34" s="2"/>
      <c r="V34" s="2"/>
      <c r="W34" s="2"/>
      <c r="X34" s="16"/>
      <c r="Y34" s="2"/>
      <c r="Z34" s="2"/>
      <c r="AA34" s="2"/>
      <c r="AB34" s="2"/>
      <c r="AI34" s="2"/>
      <c r="AJ34" s="2"/>
      <c r="AK34" s="2"/>
      <c r="AL34" s="2"/>
      <c r="AO34" s="2"/>
      <c r="AP34" s="2"/>
      <c r="AQ34" s="2"/>
      <c r="AR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</row>
    <row r="35" customFormat="false" ht="10.5" hidden="false" customHeight="true" outlineLevel="0" collapsed="false">
      <c r="A35" s="2"/>
      <c r="B35" s="2"/>
      <c r="C35" s="2"/>
      <c r="D35" s="2"/>
      <c r="E35" s="2"/>
      <c r="F35" s="2"/>
      <c r="G35" s="2"/>
      <c r="I35" s="2"/>
      <c r="J35" s="2"/>
      <c r="K35" s="43"/>
      <c r="L35" s="43"/>
      <c r="M35" s="44"/>
      <c r="N35" s="43"/>
      <c r="O35" s="43"/>
      <c r="P35" s="2"/>
      <c r="Q35" s="43"/>
      <c r="R35" s="2"/>
      <c r="S35" s="2"/>
      <c r="T35" s="2"/>
      <c r="U35" s="2"/>
      <c r="V35" s="2"/>
      <c r="W35" s="2"/>
      <c r="X35" s="16"/>
      <c r="Y35" s="2"/>
      <c r="Z35" s="2"/>
      <c r="AA35" s="2"/>
      <c r="AB35" s="2"/>
      <c r="AI35" s="2"/>
      <c r="AJ35" s="2"/>
      <c r="AK35" s="2"/>
      <c r="AL35" s="2"/>
      <c r="AO35" s="2"/>
      <c r="AP35" s="2"/>
      <c r="AQ35" s="2"/>
      <c r="AR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</row>
    <row r="36" customFormat="false" ht="22.85" hidden="false" customHeight="true" outlineLevel="0" collapsed="false">
      <c r="A36" s="2"/>
      <c r="B36" s="2"/>
      <c r="C36" s="2"/>
      <c r="D36" s="2"/>
      <c r="E36" s="2"/>
      <c r="F36" s="2"/>
      <c r="G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16"/>
      <c r="Y36" s="2"/>
      <c r="Z36" s="2"/>
      <c r="AA36" s="2"/>
      <c r="AB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</row>
    <row r="37" customFormat="false" ht="13.8" hidden="false" customHeight="false" outlineLevel="0" collapsed="false">
      <c r="C37" s="9"/>
      <c r="D37" s="2"/>
      <c r="E37" s="2"/>
      <c r="F37" s="2"/>
      <c r="G37" s="2"/>
      <c r="H37" s="2"/>
      <c r="I37" s="2"/>
      <c r="J37" s="2"/>
      <c r="K37" s="2"/>
      <c r="L37" s="2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5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17"/>
      <c r="AJ37" s="17"/>
      <c r="AK37" s="17"/>
      <c r="AL37" s="17"/>
      <c r="AM37" s="2"/>
      <c r="AN37" s="2"/>
      <c r="AO37" s="2"/>
      <c r="AP37" s="2"/>
      <c r="AQ37" s="2"/>
      <c r="AR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46"/>
    </row>
    <row r="38" customFormat="false" ht="13.8" hidden="true" customHeight="false" outlineLevel="0" collapsed="false">
      <c r="C38" s="47"/>
      <c r="D38" s="2"/>
      <c r="E38" s="2"/>
      <c r="F38" s="2"/>
      <c r="G38" s="2"/>
      <c r="H38" s="2"/>
      <c r="I38" s="2"/>
      <c r="J38" s="2"/>
      <c r="K38" s="2"/>
      <c r="L38" s="2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22"/>
      <c r="AD38" s="22"/>
      <c r="AE38" s="22"/>
      <c r="AF38" s="22"/>
      <c r="AG38" s="7"/>
      <c r="AH38" s="7"/>
      <c r="AI38" s="7"/>
      <c r="AJ38" s="7"/>
      <c r="AK38" s="7"/>
      <c r="AL38" s="7"/>
      <c r="AM38" s="2"/>
      <c r="AN38" s="2"/>
      <c r="AO38" s="9"/>
      <c r="AP38" s="9"/>
      <c r="AQ38" s="9"/>
      <c r="AR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46"/>
    </row>
    <row r="39" customFormat="false" ht="13.8" hidden="false" customHeight="false" outlineLevel="0" collapsed="false">
      <c r="C39" s="2"/>
      <c r="D39" s="2"/>
      <c r="E39" s="2"/>
      <c r="F39" s="2"/>
      <c r="G39" s="2"/>
      <c r="H39" s="2"/>
      <c r="I39" s="2"/>
      <c r="J39" s="2"/>
      <c r="K39" s="2"/>
      <c r="L39" s="2"/>
      <c r="M39" s="22"/>
      <c r="N39" s="7"/>
      <c r="O39" s="7"/>
      <c r="P39" s="7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3"/>
      <c r="AI39" s="23"/>
      <c r="AJ39" s="23"/>
      <c r="AK39" s="23"/>
      <c r="AL39" s="24"/>
      <c r="AM39" s="2"/>
      <c r="AN39" s="2"/>
      <c r="AO39" s="48"/>
      <c r="AP39" s="48"/>
      <c r="AQ39" s="48"/>
      <c r="AR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O39" s="2"/>
      <c r="BP39" s="2"/>
      <c r="BQ39" s="2"/>
      <c r="BR39" s="2"/>
      <c r="BS39" s="2"/>
      <c r="BT39" s="2"/>
      <c r="BU39" s="2"/>
      <c r="BV39" s="2"/>
      <c r="CD39" s="2"/>
    </row>
    <row r="40" customFormat="false" ht="28.1" hidden="false" customHeight="true" outlineLevel="0" collapsed="false">
      <c r="C40" s="2"/>
      <c r="D40" s="2"/>
      <c r="E40" s="2"/>
      <c r="F40" s="2"/>
      <c r="G40" s="2"/>
      <c r="H40" s="2"/>
      <c r="I40" s="2"/>
      <c r="J40" s="2"/>
      <c r="K40" s="49" t="s">
        <v>33</v>
      </c>
      <c r="L40" s="49"/>
      <c r="M40" s="49"/>
      <c r="N40" s="49"/>
      <c r="O40" s="49"/>
      <c r="P40" s="49"/>
      <c r="Q40" s="49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13" t="s">
        <v>34</v>
      </c>
      <c r="AJ40" s="13"/>
      <c r="AK40" s="13"/>
      <c r="AL40" s="13"/>
      <c r="AM40" s="13"/>
      <c r="AN40" s="13"/>
      <c r="AO40" s="13"/>
      <c r="AP40" s="13"/>
      <c r="AQ40" s="13"/>
      <c r="AR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</row>
    <row r="41" customFormat="false" ht="28.1" hidden="false" customHeight="true" outlineLevel="0" collapsed="false">
      <c r="C41" s="2"/>
      <c r="D41" s="2"/>
      <c r="E41" s="2"/>
      <c r="F41" s="2"/>
      <c r="G41" s="2"/>
      <c r="H41" s="2"/>
      <c r="I41" s="2"/>
      <c r="J41" s="2"/>
      <c r="K41" s="49"/>
      <c r="L41" s="49"/>
      <c r="M41" s="49"/>
      <c r="N41" s="49"/>
      <c r="O41" s="49"/>
      <c r="P41" s="49"/>
      <c r="Q41" s="49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13"/>
      <c r="AJ41" s="13"/>
      <c r="AK41" s="13"/>
      <c r="AL41" s="13"/>
      <c r="AM41" s="13"/>
      <c r="AN41" s="13"/>
      <c r="AO41" s="13"/>
      <c r="AP41" s="13"/>
      <c r="AQ41" s="13"/>
      <c r="AR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</row>
    <row r="42" customFormat="false" ht="9.75" hidden="false" customHeight="true" outlineLevel="0" collapsed="false">
      <c r="C42" s="2"/>
      <c r="D42" s="2"/>
      <c r="E42" s="2"/>
      <c r="F42" s="2"/>
      <c r="G42" s="2"/>
      <c r="H42" s="2"/>
      <c r="I42" s="2"/>
      <c r="J42" s="2"/>
      <c r="K42" s="2"/>
      <c r="L42" s="19"/>
      <c r="M42" s="20"/>
      <c r="N42" s="19"/>
      <c r="O42" s="19"/>
      <c r="P42" s="19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34"/>
      <c r="AP42" s="9"/>
      <c r="AQ42" s="9"/>
      <c r="AR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</row>
    <row r="43" customFormat="false" ht="27.1" hidden="false" customHeight="true" outlineLevel="0" collapsed="false">
      <c r="C43" s="2"/>
      <c r="D43" s="2"/>
      <c r="E43" s="2"/>
      <c r="F43" s="2"/>
      <c r="G43" s="2"/>
      <c r="H43" s="2"/>
      <c r="I43" s="2"/>
      <c r="J43" s="2"/>
      <c r="K43" s="49" t="s">
        <v>35</v>
      </c>
      <c r="L43" s="49"/>
      <c r="M43" s="49"/>
      <c r="N43" s="49"/>
      <c r="O43" s="49"/>
      <c r="P43" s="49"/>
      <c r="Q43" s="49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13" t="s">
        <v>23</v>
      </c>
      <c r="AJ43" s="13"/>
      <c r="AK43" s="13"/>
      <c r="AL43" s="13"/>
      <c r="AM43" s="13"/>
      <c r="AN43" s="13"/>
      <c r="AO43" s="13"/>
      <c r="AP43" s="13"/>
      <c r="AQ43" s="13"/>
      <c r="AR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</row>
    <row r="44" customFormat="false" ht="16.5" hidden="false" customHeight="true" outlineLevel="0" collapsed="false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34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L44" s="9"/>
      <c r="AM44" s="34"/>
      <c r="AN44" s="2"/>
      <c r="AO44" s="9"/>
      <c r="AP44" s="9"/>
      <c r="AQ44" s="9"/>
      <c r="AR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CD44" s="2"/>
    </row>
    <row r="45" customFormat="false" ht="16.5" hidden="false" customHeight="true" outlineLevel="0" collapsed="false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34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35"/>
      <c r="AG45" s="23"/>
      <c r="AH45" s="23"/>
      <c r="AI45" s="23"/>
      <c r="AJ45" s="7"/>
      <c r="AK45" s="7"/>
      <c r="AL45" s="7"/>
      <c r="AM45" s="23"/>
      <c r="AN45" s="23"/>
      <c r="AO45" s="7"/>
      <c r="AP45" s="7"/>
      <c r="AQ45" s="7"/>
      <c r="AR45" s="23"/>
      <c r="AS45" s="23"/>
      <c r="AT45" s="24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CD45" s="2"/>
    </row>
    <row r="46" customFormat="false" ht="24.8" hidden="false" customHeight="true" outlineLevel="0" collapsed="false">
      <c r="C46" s="26" t="s">
        <v>36</v>
      </c>
      <c r="D46" s="26"/>
      <c r="E46" s="4"/>
      <c r="F46" s="4"/>
      <c r="G46" s="17"/>
      <c r="H46" s="17"/>
      <c r="I46" s="17"/>
      <c r="J46" s="17"/>
      <c r="K46" s="17"/>
      <c r="L46" s="17"/>
      <c r="M46" s="17"/>
      <c r="N46" s="34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50" t="s">
        <v>37</v>
      </c>
      <c r="AD46" s="50"/>
      <c r="AE46" s="50"/>
      <c r="AF46" s="50"/>
      <c r="AG46" s="50"/>
      <c r="AH46" s="50"/>
      <c r="AI46" s="50"/>
      <c r="AJ46" s="2"/>
      <c r="AK46" s="9"/>
      <c r="AL46" s="9"/>
      <c r="AM46" s="2"/>
      <c r="AN46" s="2"/>
      <c r="AP46" s="9"/>
      <c r="AQ46" s="2"/>
      <c r="AR46" s="50" t="s">
        <v>38</v>
      </c>
      <c r="AS46" s="50"/>
      <c r="AT46" s="50"/>
      <c r="AU46" s="50"/>
      <c r="AV46" s="50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CD46" s="2"/>
    </row>
    <row r="47" customFormat="false" ht="23.3" hidden="false" customHeight="true" outlineLevel="0" collapsed="false">
      <c r="C47" s="26"/>
      <c r="D47" s="26"/>
      <c r="K47" s="51"/>
      <c r="L47" s="51"/>
      <c r="N47" s="52"/>
      <c r="O47" s="17"/>
      <c r="P47" s="17"/>
      <c r="Q47" s="2"/>
      <c r="T47" s="2"/>
      <c r="U47" s="2"/>
      <c r="V47" s="2"/>
      <c r="AB47" s="2"/>
      <c r="AC47" s="50"/>
      <c r="AD47" s="50"/>
      <c r="AE47" s="50"/>
      <c r="AF47" s="50"/>
      <c r="AG47" s="50"/>
      <c r="AH47" s="50"/>
      <c r="AI47" s="50"/>
      <c r="AJ47" s="2"/>
      <c r="AK47" s="2"/>
      <c r="AL47" s="2"/>
      <c r="AM47" s="2"/>
      <c r="AN47" s="2"/>
      <c r="AO47" s="2"/>
      <c r="AP47" s="2"/>
      <c r="AQ47" s="2"/>
      <c r="AR47" s="50"/>
      <c r="AS47" s="50"/>
      <c r="AT47" s="50"/>
      <c r="AU47" s="50"/>
      <c r="AV47" s="50"/>
      <c r="BB47" s="2"/>
      <c r="BC47" s="2"/>
      <c r="BD47" s="2"/>
      <c r="BE47" s="2"/>
      <c r="BF47" s="2"/>
      <c r="BG47" s="2"/>
    </row>
    <row r="48" customFormat="false" ht="8.25" hidden="false" customHeight="true" outlineLevel="0" collapsed="false">
      <c r="C48" s="16"/>
      <c r="D48" s="2"/>
      <c r="E48" s="2"/>
      <c r="F48" s="2"/>
      <c r="G48" s="2"/>
      <c r="H48" s="22"/>
      <c r="I48" s="7"/>
      <c r="J48" s="7"/>
      <c r="K48" s="53"/>
      <c r="L48" s="7"/>
      <c r="M48" s="7"/>
      <c r="N48" s="7"/>
      <c r="O48" s="2"/>
      <c r="P48" s="2"/>
      <c r="Q48" s="22"/>
      <c r="R48" s="7"/>
      <c r="S48" s="7"/>
      <c r="T48" s="53"/>
      <c r="U48" s="10"/>
      <c r="V48" s="9"/>
      <c r="W48" s="9"/>
      <c r="X48" s="2"/>
      <c r="Y48" s="2"/>
      <c r="Z48" s="2"/>
      <c r="AA48" s="2"/>
      <c r="AB48" s="2"/>
      <c r="AC48" s="2"/>
      <c r="AD48" s="2"/>
      <c r="AE48" s="2"/>
      <c r="AF48" s="34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U48" s="34"/>
      <c r="BA48" s="2"/>
      <c r="BB48" s="2"/>
      <c r="BC48" s="2"/>
      <c r="BD48" s="2"/>
      <c r="BE48" s="2"/>
      <c r="BF48" s="2"/>
      <c r="BG48" s="2"/>
      <c r="BH48" s="2"/>
      <c r="BI48" s="2"/>
      <c r="BM48" s="1"/>
      <c r="BN48" s="1"/>
      <c r="BO48" s="2"/>
      <c r="BP48" s="2"/>
      <c r="BQ48" s="2"/>
    </row>
    <row r="49" customFormat="false" ht="33.1" hidden="false" customHeight="true" outlineLevel="0" collapsed="false">
      <c r="A49" s="54"/>
      <c r="B49" s="54"/>
      <c r="C49" s="28" t="s">
        <v>39</v>
      </c>
      <c r="D49" s="28"/>
      <c r="E49" s="54"/>
      <c r="F49" s="54"/>
      <c r="G49" s="26" t="s">
        <v>40</v>
      </c>
      <c r="H49" s="26"/>
      <c r="I49" s="54"/>
      <c r="J49" s="54"/>
      <c r="K49" s="26" t="s">
        <v>41</v>
      </c>
      <c r="L49" s="26"/>
      <c r="M49" s="54"/>
      <c r="N49" s="54"/>
      <c r="O49" s="26" t="s">
        <v>42</v>
      </c>
      <c r="P49" s="26"/>
      <c r="Q49" s="26"/>
      <c r="R49" s="54"/>
      <c r="S49" s="54"/>
      <c r="T49" s="26" t="s">
        <v>43</v>
      </c>
      <c r="U49" s="26"/>
      <c r="V49" s="54"/>
      <c r="W49" s="54"/>
      <c r="X49" s="2"/>
      <c r="Y49" s="2"/>
      <c r="Z49" s="2"/>
      <c r="AA49" s="2"/>
      <c r="AB49" s="2"/>
      <c r="AC49" s="50" t="s">
        <v>44</v>
      </c>
      <c r="AD49" s="50"/>
      <c r="AE49" s="50"/>
      <c r="AF49" s="50"/>
      <c r="AG49" s="50"/>
      <c r="AH49" s="50"/>
      <c r="AI49" s="50"/>
      <c r="AJ49" s="2"/>
      <c r="AK49" s="2"/>
      <c r="AL49" s="2"/>
      <c r="AM49" s="2"/>
      <c r="AN49" s="2"/>
      <c r="AO49" s="2"/>
      <c r="AP49" s="2"/>
      <c r="AQ49" s="2"/>
      <c r="AR49" s="50" t="s">
        <v>45</v>
      </c>
      <c r="AS49" s="50"/>
      <c r="AT49" s="50"/>
      <c r="AU49" s="50"/>
      <c r="AV49" s="50"/>
      <c r="BA49" s="2"/>
      <c r="BB49" s="2"/>
      <c r="BC49" s="2"/>
      <c r="BD49" s="2"/>
      <c r="BE49" s="2"/>
      <c r="BF49" s="2"/>
      <c r="BG49" s="2"/>
      <c r="BH49" s="2"/>
      <c r="BI49" s="2"/>
      <c r="BJ49" s="54"/>
      <c r="BK49" s="54"/>
      <c r="BL49" s="54"/>
      <c r="BM49" s="54"/>
      <c r="BN49" s="54"/>
      <c r="BO49" s="2"/>
      <c r="BP49" s="2"/>
      <c r="BQ49" s="2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</row>
    <row r="50" s="2" customFormat="true" ht="7.5" hidden="false" customHeight="true" outlineLevel="0" collapsed="false">
      <c r="A50" s="55"/>
      <c r="B50" s="55"/>
      <c r="C50" s="56"/>
      <c r="D50" s="56"/>
      <c r="H50" s="34"/>
      <c r="L50" s="34"/>
      <c r="Q50" s="34"/>
      <c r="U50" s="34"/>
      <c r="V50" s="55"/>
      <c r="W50" s="55"/>
      <c r="AF50" s="34"/>
      <c r="AK50" s="55"/>
      <c r="AL50" s="55"/>
      <c r="AO50" s="55"/>
      <c r="AP50" s="55"/>
      <c r="AU50" s="34"/>
      <c r="BJ50" s="55"/>
      <c r="BK50" s="55"/>
      <c r="BL50" s="55"/>
      <c r="BM50" s="55"/>
      <c r="BN50" s="55"/>
      <c r="BR50" s="55"/>
      <c r="BS50" s="55"/>
      <c r="BT50" s="55"/>
      <c r="BU50" s="55"/>
      <c r="BV50" s="55"/>
      <c r="BW50" s="55"/>
      <c r="BX50" s="55"/>
      <c r="BY50" s="55"/>
      <c r="BZ50" s="55"/>
      <c r="CA50" s="55"/>
      <c r="CB50" s="55"/>
      <c r="CC50" s="55"/>
      <c r="CD50" s="55"/>
      <c r="CE50" s="55"/>
      <c r="CF50" s="55"/>
    </row>
    <row r="51" s="2" customFormat="true" ht="7.5" hidden="false" customHeight="true" outlineLevel="0" collapsed="false">
      <c r="A51" s="55"/>
      <c r="B51" s="55"/>
      <c r="C51" s="56"/>
      <c r="D51" s="56"/>
      <c r="H51" s="34"/>
      <c r="L51" s="34"/>
      <c r="Q51" s="34"/>
      <c r="U51" s="34"/>
      <c r="V51" s="55"/>
      <c r="W51" s="55"/>
      <c r="AC51" s="35"/>
      <c r="AD51" s="23"/>
      <c r="AE51" s="23"/>
      <c r="AF51" s="35"/>
      <c r="AG51" s="23"/>
      <c r="AH51" s="23"/>
      <c r="AI51" s="23"/>
      <c r="AJ51" s="34"/>
      <c r="AK51" s="55"/>
      <c r="AL51" s="55"/>
      <c r="AO51" s="55"/>
      <c r="AP51" s="55"/>
      <c r="AQ51" s="35"/>
      <c r="AR51" s="23"/>
      <c r="AS51" s="23"/>
      <c r="AT51" s="24"/>
      <c r="AU51" s="23"/>
      <c r="AV51" s="23"/>
      <c r="AW51" s="24"/>
      <c r="BJ51" s="55"/>
      <c r="BK51" s="55"/>
      <c r="BL51" s="55"/>
      <c r="BM51" s="55"/>
      <c r="BN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</row>
    <row r="52" s="2" customFormat="true" ht="41" hidden="false" customHeight="true" outlineLevel="0" collapsed="false">
      <c r="A52" s="55"/>
      <c r="B52" s="55"/>
      <c r="D52" s="34"/>
      <c r="H52" s="34"/>
      <c r="L52" s="34"/>
      <c r="Q52" s="34"/>
      <c r="U52" s="34"/>
      <c r="V52" s="55"/>
      <c r="W52" s="55"/>
      <c r="AB52" s="57" t="s">
        <v>46</v>
      </c>
      <c r="AC52" s="57"/>
      <c r="AD52" s="58"/>
      <c r="AE52" s="57" t="s">
        <v>47</v>
      </c>
      <c r="AF52" s="57"/>
      <c r="AG52" s="58"/>
      <c r="AH52" s="58"/>
      <c r="AI52" s="57" t="s">
        <v>48</v>
      </c>
      <c r="AJ52" s="57"/>
      <c r="AK52" s="55"/>
      <c r="AL52" s="55"/>
      <c r="AN52" s="57" t="s">
        <v>49</v>
      </c>
      <c r="AO52" s="57"/>
      <c r="AP52" s="57"/>
      <c r="AQ52" s="57"/>
      <c r="AR52" s="58"/>
      <c r="AS52" s="58"/>
      <c r="AT52" s="57" t="s">
        <v>50</v>
      </c>
      <c r="AU52" s="57"/>
      <c r="AW52" s="59" t="s">
        <v>51</v>
      </c>
      <c r="AX52" s="59"/>
      <c r="BJ52" s="55"/>
      <c r="BK52" s="55"/>
      <c r="BL52" s="55"/>
      <c r="BM52" s="55"/>
      <c r="BN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</row>
    <row r="53" customFormat="false" ht="16.05" hidden="false" customHeight="true" outlineLevel="0" collapsed="false">
      <c r="A53" s="55"/>
      <c r="B53" s="55"/>
      <c r="C53" s="2"/>
      <c r="D53" s="34"/>
      <c r="E53" s="2"/>
      <c r="F53" s="2"/>
      <c r="G53" s="2"/>
      <c r="H53" s="34"/>
      <c r="I53" s="2"/>
      <c r="J53" s="2"/>
      <c r="K53" s="2"/>
      <c r="L53" s="34"/>
      <c r="M53" s="2"/>
      <c r="N53" s="2"/>
      <c r="O53" s="2"/>
      <c r="P53" s="2"/>
      <c r="Q53" s="34"/>
      <c r="R53" s="2"/>
      <c r="S53" s="2"/>
      <c r="T53" s="2"/>
      <c r="U53" s="34"/>
      <c r="V53" s="55"/>
      <c r="W53" s="55"/>
      <c r="X53" s="2"/>
      <c r="Y53" s="2"/>
      <c r="Z53" s="2"/>
      <c r="AA53" s="2"/>
      <c r="AB53" s="2"/>
      <c r="AC53" s="35"/>
      <c r="AD53" s="2"/>
      <c r="AE53" s="2"/>
      <c r="AF53" s="34"/>
      <c r="AG53" s="2"/>
      <c r="AH53" s="2"/>
      <c r="AI53" s="2"/>
      <c r="AJ53" s="34"/>
      <c r="AK53" s="55"/>
      <c r="AL53" s="55"/>
      <c r="AM53" s="2"/>
      <c r="AN53" s="2"/>
      <c r="AO53" s="55"/>
      <c r="AP53" s="60"/>
      <c r="AQ53" s="2"/>
      <c r="AR53" s="2"/>
      <c r="AU53" s="34"/>
      <c r="AW53" s="61"/>
      <c r="AX53" s="62"/>
      <c r="BA53" s="2"/>
      <c r="BB53" s="2"/>
      <c r="BC53" s="2"/>
      <c r="BD53" s="2"/>
      <c r="BE53" s="2"/>
      <c r="BF53" s="2"/>
      <c r="BG53" s="2"/>
      <c r="BH53" s="2"/>
      <c r="BI53" s="2"/>
      <c r="BJ53" s="55"/>
      <c r="BK53" s="55"/>
      <c r="BL53" s="55"/>
      <c r="BM53" s="55"/>
      <c r="BN53" s="55"/>
      <c r="BO53" s="2"/>
      <c r="BP53" s="2"/>
      <c r="BQ53" s="2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5"/>
      <c r="CD53" s="55"/>
      <c r="CE53" s="55"/>
      <c r="CF53" s="55"/>
    </row>
    <row r="54" customFormat="false" ht="41.9" hidden="false" customHeight="true" outlineLevel="0" collapsed="false">
      <c r="C54" s="28" t="s">
        <v>39</v>
      </c>
      <c r="D54" s="28"/>
      <c r="G54" s="28" t="s">
        <v>52</v>
      </c>
      <c r="H54" s="28"/>
      <c r="K54" s="28" t="s">
        <v>52</v>
      </c>
      <c r="L54" s="28"/>
      <c r="O54" s="28" t="s">
        <v>52</v>
      </c>
      <c r="P54" s="28"/>
      <c r="Q54" s="28"/>
      <c r="T54" s="28" t="s">
        <v>53</v>
      </c>
      <c r="U54" s="28"/>
      <c r="X54" s="2"/>
      <c r="Y54" s="2"/>
      <c r="Z54" s="2"/>
      <c r="AA54" s="2"/>
      <c r="AB54" s="28" t="s">
        <v>54</v>
      </c>
      <c r="AC54" s="28"/>
      <c r="AE54" s="28" t="s">
        <v>55</v>
      </c>
      <c r="AF54" s="28"/>
      <c r="AI54" s="28" t="s">
        <v>56</v>
      </c>
      <c r="AJ54" s="28"/>
      <c r="AM54" s="2"/>
      <c r="AN54" s="63" t="s">
        <v>57</v>
      </c>
      <c r="AO54" s="63"/>
      <c r="AP54" s="63"/>
      <c r="AQ54" s="63"/>
      <c r="AR54" s="9"/>
      <c r="AT54" s="28" t="s">
        <v>58</v>
      </c>
      <c r="AU54" s="28"/>
      <c r="AW54" s="64" t="s">
        <v>59</v>
      </c>
      <c r="AX54" s="64"/>
      <c r="BA54" s="2"/>
      <c r="BB54" s="2"/>
      <c r="BC54" s="2"/>
      <c r="BD54" s="2"/>
      <c r="BE54" s="2"/>
      <c r="BF54" s="2"/>
      <c r="BG54" s="2"/>
      <c r="BH54" s="2"/>
      <c r="BI54" s="2"/>
      <c r="BM54" s="1"/>
      <c r="BN54" s="1"/>
      <c r="BP54" s="2"/>
      <c r="BQ54" s="2"/>
    </row>
    <row r="55" customFormat="false" ht="25.5" hidden="false" customHeight="true" outlineLevel="0" collapsed="false">
      <c r="C55" s="43"/>
      <c r="D55" s="43"/>
      <c r="G55" s="38" t="s">
        <v>60</v>
      </c>
      <c r="H55" s="38"/>
      <c r="I55" s="65"/>
      <c r="J55" s="65"/>
      <c r="K55" s="38" t="s">
        <v>61</v>
      </c>
      <c r="L55" s="38"/>
      <c r="M55" s="65"/>
      <c r="N55" s="65"/>
      <c r="O55" s="38" t="s">
        <v>62</v>
      </c>
      <c r="P55" s="38"/>
      <c r="Q55" s="38"/>
      <c r="R55" s="65"/>
      <c r="S55" s="65"/>
      <c r="T55" s="38" t="s">
        <v>63</v>
      </c>
      <c r="U55" s="38"/>
      <c r="X55" s="2"/>
      <c r="Y55" s="2"/>
      <c r="Z55" s="2"/>
      <c r="AA55" s="2"/>
      <c r="AB55" s="66"/>
      <c r="AC55" s="66"/>
      <c r="AE55" s="66"/>
      <c r="AF55" s="66"/>
      <c r="AI55" s="66"/>
      <c r="AJ55" s="66"/>
      <c r="AM55" s="2"/>
      <c r="AN55" s="67"/>
      <c r="AO55" s="67"/>
      <c r="AP55" s="67"/>
      <c r="AQ55" s="67"/>
      <c r="AR55" s="9"/>
      <c r="AT55" s="66"/>
      <c r="AU55" s="66"/>
      <c r="AW55" s="64"/>
      <c r="AX55" s="64"/>
      <c r="BA55" s="2"/>
      <c r="BB55" s="2"/>
      <c r="BC55" s="2"/>
      <c r="BD55" s="2"/>
      <c r="BE55" s="2"/>
      <c r="BF55" s="2"/>
      <c r="BG55" s="2"/>
      <c r="BH55" s="2"/>
      <c r="BI55" s="2"/>
      <c r="BM55" s="1"/>
      <c r="BN55" s="1"/>
      <c r="BP55" s="2"/>
      <c r="BQ55" s="2"/>
    </row>
    <row r="56" s="2" customFormat="true" ht="9.75" hidden="false" customHeight="true" outlineLevel="0" collapsed="false">
      <c r="H56" s="10"/>
      <c r="L56" s="10"/>
      <c r="P56" s="1"/>
      <c r="Q56" s="10"/>
      <c r="R56" s="1"/>
      <c r="S56" s="1"/>
      <c r="T56" s="1"/>
      <c r="U56" s="10"/>
      <c r="AC56" s="34"/>
      <c r="AF56" s="34"/>
      <c r="AJ56" s="34"/>
      <c r="AP56" s="34"/>
      <c r="AU56" s="34"/>
    </row>
    <row r="57" s="2" customFormat="true" ht="9.75" hidden="false" customHeight="true" outlineLevel="0" collapsed="false">
      <c r="H57" s="10"/>
      <c r="L57" s="10"/>
      <c r="P57" s="1"/>
      <c r="Q57" s="10"/>
      <c r="R57" s="1"/>
      <c r="S57" s="1"/>
      <c r="T57" s="1"/>
      <c r="U57" s="10"/>
      <c r="AC57" s="34"/>
      <c r="AF57" s="34"/>
      <c r="AJ57" s="34"/>
      <c r="AN57" s="35"/>
      <c r="AO57" s="23"/>
      <c r="AP57" s="23"/>
      <c r="AQ57" s="24"/>
      <c r="AU57" s="34"/>
    </row>
    <row r="58" customFormat="false" ht="49.95" hidden="false" customHeight="true" outlineLevel="0" collapsed="false">
      <c r="C58" s="2"/>
      <c r="D58" s="2"/>
      <c r="H58" s="10"/>
      <c r="L58" s="10"/>
      <c r="Q58" s="10"/>
      <c r="U58" s="10"/>
      <c r="X58" s="2"/>
      <c r="Y58" s="2"/>
      <c r="Z58" s="2"/>
      <c r="AA58" s="2"/>
      <c r="AB58" s="28" t="s">
        <v>64</v>
      </c>
      <c r="AC58" s="28"/>
      <c r="AE58" s="28" t="s">
        <v>55</v>
      </c>
      <c r="AF58" s="28"/>
      <c r="AI58" s="28" t="s">
        <v>65</v>
      </c>
      <c r="AJ58" s="28"/>
      <c r="AM58" s="26" t="s">
        <v>66</v>
      </c>
      <c r="AN58" s="26"/>
      <c r="AO58" s="68"/>
      <c r="AP58" s="68"/>
      <c r="AQ58" s="26" t="s">
        <v>67</v>
      </c>
      <c r="AR58" s="26"/>
      <c r="AT58" s="28" t="s">
        <v>58</v>
      </c>
      <c r="AU58" s="28"/>
      <c r="BA58" s="2"/>
      <c r="BB58" s="2"/>
      <c r="BC58" s="2"/>
      <c r="BD58" s="2"/>
      <c r="BE58" s="2"/>
      <c r="BF58" s="2"/>
      <c r="BG58" s="2"/>
      <c r="BH58" s="2"/>
      <c r="BI58" s="2"/>
      <c r="BM58" s="1"/>
      <c r="BN58" s="1"/>
      <c r="BP58" s="2"/>
      <c r="BQ58" s="2"/>
    </row>
    <row r="59" customFormat="false" ht="24.85" hidden="false" customHeight="true" outlineLevel="0" collapsed="false">
      <c r="C59" s="2"/>
      <c r="D59" s="2"/>
      <c r="H59" s="10"/>
      <c r="L59" s="10"/>
      <c r="Q59" s="10"/>
      <c r="U59" s="10"/>
      <c r="X59" s="2"/>
      <c r="Y59" s="2"/>
      <c r="Z59" s="2"/>
      <c r="AA59" s="2"/>
      <c r="AB59" s="66"/>
      <c r="AC59" s="66"/>
      <c r="AE59" s="66"/>
      <c r="AF59" s="66"/>
      <c r="AI59" s="66"/>
      <c r="AJ59" s="66"/>
      <c r="AM59" s="2"/>
      <c r="AN59" s="34"/>
      <c r="AO59" s="2"/>
      <c r="AP59" s="2"/>
      <c r="AQ59" s="2"/>
      <c r="AR59" s="34"/>
      <c r="AT59" s="66"/>
      <c r="AU59" s="66"/>
      <c r="BA59" s="2"/>
      <c r="BB59" s="2"/>
      <c r="BC59" s="2"/>
      <c r="BD59" s="2"/>
      <c r="BE59" s="2"/>
      <c r="BF59" s="2"/>
      <c r="BG59" s="2"/>
      <c r="BH59" s="2"/>
      <c r="BI59" s="2"/>
      <c r="BM59" s="1"/>
      <c r="BN59" s="1"/>
      <c r="BP59" s="2"/>
      <c r="BQ59" s="2"/>
    </row>
    <row r="60" customFormat="false" ht="9" hidden="false" customHeight="true" outlineLevel="0" collapsed="false">
      <c r="C60" s="2"/>
      <c r="D60" s="2"/>
      <c r="H60" s="10"/>
      <c r="L60" s="10"/>
      <c r="Q60" s="10"/>
      <c r="U60" s="10"/>
      <c r="X60" s="2"/>
      <c r="Y60" s="2"/>
      <c r="Z60" s="2"/>
      <c r="AA60" s="2"/>
      <c r="AB60" s="66"/>
      <c r="AC60" s="66"/>
      <c r="AD60" s="2"/>
      <c r="AE60" s="2"/>
      <c r="AF60" s="2"/>
      <c r="AG60" s="2"/>
      <c r="AH60" s="2"/>
      <c r="AI60" s="66"/>
      <c r="AJ60" s="66"/>
      <c r="AK60" s="2"/>
      <c r="AN60" s="34"/>
      <c r="AQ60" s="69"/>
      <c r="AR60" s="34"/>
      <c r="BA60" s="2"/>
      <c r="BB60" s="2"/>
      <c r="BC60" s="2"/>
      <c r="BD60" s="2"/>
      <c r="BE60" s="2"/>
      <c r="BF60" s="2"/>
      <c r="BG60" s="2"/>
      <c r="BH60" s="2"/>
      <c r="BI60" s="2"/>
      <c r="BM60" s="1"/>
      <c r="BN60" s="1"/>
      <c r="BP60" s="2"/>
      <c r="BQ60" s="2"/>
    </row>
    <row r="61" customFormat="false" ht="45" hidden="false" customHeight="true" outlineLevel="0" collapsed="false">
      <c r="C61" s="2"/>
      <c r="D61" s="2"/>
      <c r="G61" s="28" t="s">
        <v>68</v>
      </c>
      <c r="H61" s="28"/>
      <c r="K61" s="28" t="s">
        <v>68</v>
      </c>
      <c r="L61" s="28"/>
      <c r="O61" s="28" t="s">
        <v>68</v>
      </c>
      <c r="P61" s="28"/>
      <c r="Q61" s="28"/>
      <c r="U61" s="10"/>
      <c r="X61" s="2"/>
      <c r="Y61" s="2"/>
      <c r="Z61" s="2"/>
      <c r="AA61" s="2"/>
      <c r="AB61" s="28" t="s">
        <v>69</v>
      </c>
      <c r="AC61" s="28"/>
      <c r="AI61" s="28" t="s">
        <v>65</v>
      </c>
      <c r="AJ61" s="28"/>
      <c r="AM61" s="28" t="s">
        <v>70</v>
      </c>
      <c r="AN61" s="28"/>
      <c r="AQ61" s="28" t="s">
        <v>71</v>
      </c>
      <c r="AR61" s="28"/>
      <c r="BA61" s="2"/>
      <c r="BB61" s="2"/>
      <c r="BC61" s="2"/>
      <c r="BD61" s="2"/>
      <c r="BE61" s="2"/>
      <c r="BF61" s="2"/>
      <c r="BG61" s="2"/>
      <c r="BH61" s="2"/>
      <c r="BI61" s="2"/>
      <c r="BM61" s="1"/>
      <c r="BN61" s="1"/>
      <c r="BP61" s="2"/>
      <c r="BQ61" s="2"/>
    </row>
    <row r="62" customFormat="false" ht="26.25" hidden="false" customHeight="true" outlineLevel="0" collapsed="false">
      <c r="C62" s="70"/>
      <c r="D62" s="70"/>
      <c r="G62" s="66"/>
      <c r="H62" s="66"/>
      <c r="K62" s="28"/>
      <c r="L62" s="28"/>
      <c r="O62" s="28"/>
      <c r="P62" s="28"/>
      <c r="Q62" s="28"/>
      <c r="U62" s="10"/>
      <c r="X62" s="2"/>
      <c r="Y62" s="2"/>
      <c r="Z62" s="2"/>
      <c r="AA62" s="2"/>
      <c r="AB62" s="66"/>
      <c r="AC62" s="66"/>
      <c r="AI62" s="66"/>
      <c r="AJ62" s="66"/>
      <c r="AM62" s="66"/>
      <c r="AN62" s="66"/>
      <c r="AQ62" s="66"/>
      <c r="AR62" s="66"/>
      <c r="BA62" s="2"/>
      <c r="BB62" s="2"/>
      <c r="BC62" s="2"/>
      <c r="BD62" s="2"/>
      <c r="BE62" s="2"/>
      <c r="BF62" s="2"/>
      <c r="BG62" s="2"/>
      <c r="BH62" s="2"/>
      <c r="BI62" s="2"/>
      <c r="BM62" s="1"/>
      <c r="BN62" s="1"/>
      <c r="BP62" s="2"/>
      <c r="BQ62" s="2"/>
    </row>
    <row r="63" customFormat="false" ht="65.25" hidden="false" customHeight="true" outlineLevel="0" collapsed="false">
      <c r="G63" s="28" t="s">
        <v>68</v>
      </c>
      <c r="H63" s="28"/>
      <c r="K63" s="28" t="s">
        <v>68</v>
      </c>
      <c r="L63" s="28"/>
      <c r="O63" s="28" t="s">
        <v>68</v>
      </c>
      <c r="P63" s="28"/>
      <c r="Q63" s="28"/>
      <c r="T63" s="28" t="s">
        <v>68</v>
      </c>
      <c r="U63" s="28"/>
      <c r="X63" s="2"/>
      <c r="Y63" s="2"/>
      <c r="Z63" s="2"/>
      <c r="AA63" s="2"/>
      <c r="AB63" s="28" t="s">
        <v>69</v>
      </c>
      <c r="AC63" s="28"/>
      <c r="AI63" s="28" t="s">
        <v>65</v>
      </c>
      <c r="AJ63" s="28"/>
      <c r="AM63" s="28" t="s">
        <v>70</v>
      </c>
      <c r="AN63" s="28"/>
      <c r="AQ63" s="28" t="s">
        <v>72</v>
      </c>
      <c r="AR63" s="28"/>
      <c r="BA63" s="2"/>
      <c r="BB63" s="2"/>
      <c r="BC63" s="2"/>
      <c r="BD63" s="2"/>
      <c r="BE63" s="2"/>
      <c r="BF63" s="2"/>
      <c r="BG63" s="2"/>
      <c r="BH63" s="2"/>
      <c r="BI63" s="2"/>
      <c r="BM63" s="1"/>
      <c r="BN63" s="1"/>
      <c r="BP63" s="2"/>
      <c r="BQ63" s="2"/>
    </row>
    <row r="64" customFormat="false" ht="29.25" hidden="false" customHeight="true" outlineLevel="0" collapsed="false">
      <c r="G64" s="66"/>
      <c r="H64" s="66"/>
      <c r="K64" s="66"/>
      <c r="L64" s="66"/>
      <c r="O64" s="66"/>
      <c r="P64" s="66"/>
      <c r="Q64" s="66"/>
      <c r="T64" s="66"/>
      <c r="U64" s="66"/>
      <c r="X64" s="2"/>
      <c r="Y64" s="2"/>
      <c r="Z64" s="2"/>
      <c r="AA64" s="2"/>
      <c r="AB64" s="66"/>
      <c r="AC64" s="66"/>
      <c r="AI64" s="66"/>
      <c r="AJ64" s="66"/>
      <c r="AM64" s="66"/>
      <c r="AN64" s="66"/>
      <c r="AO64" s="9"/>
      <c r="AP64" s="9"/>
      <c r="AQ64" s="66"/>
      <c r="AR64" s="66"/>
      <c r="BA64" s="2"/>
      <c r="BB64" s="2"/>
      <c r="BC64" s="2"/>
      <c r="BD64" s="2"/>
      <c r="BE64" s="2"/>
      <c r="BF64" s="2"/>
      <c r="BG64" s="2"/>
      <c r="BH64" s="2"/>
      <c r="BI64" s="2"/>
      <c r="BM64" s="1"/>
      <c r="BN64" s="1"/>
      <c r="BP64" s="2"/>
      <c r="BQ64" s="2"/>
    </row>
    <row r="65" customFormat="false" ht="48" hidden="false" customHeight="true" outlineLevel="0" collapsed="false">
      <c r="G65" s="28" t="s">
        <v>68</v>
      </c>
      <c r="H65" s="28"/>
      <c r="K65" s="28" t="s">
        <v>73</v>
      </c>
      <c r="L65" s="28"/>
      <c r="O65" s="28" t="s">
        <v>68</v>
      </c>
      <c r="P65" s="28"/>
      <c r="Q65" s="28"/>
      <c r="T65" s="28" t="s">
        <v>74</v>
      </c>
      <c r="U65" s="28"/>
      <c r="X65" s="2"/>
      <c r="Y65" s="2"/>
      <c r="Z65" s="2"/>
      <c r="AA65" s="2"/>
      <c r="AB65" s="2"/>
      <c r="AC65" s="2"/>
      <c r="AD65" s="2"/>
      <c r="AE65" s="2"/>
      <c r="AI65" s="28" t="s">
        <v>65</v>
      </c>
      <c r="AJ65" s="28"/>
      <c r="AM65" s="28" t="s">
        <v>75</v>
      </c>
      <c r="AN65" s="28"/>
      <c r="AO65" s="9"/>
      <c r="AP65" s="9"/>
      <c r="AQ65" s="28" t="s">
        <v>72</v>
      </c>
      <c r="AR65" s="28"/>
      <c r="BA65" s="2"/>
      <c r="BB65" s="2"/>
      <c r="BC65" s="2"/>
      <c r="BD65" s="2"/>
      <c r="BE65" s="2"/>
      <c r="BF65" s="2"/>
      <c r="BG65" s="2"/>
      <c r="BH65" s="2"/>
      <c r="BI65" s="2"/>
      <c r="BM65" s="1"/>
      <c r="BN65" s="1"/>
      <c r="BP65" s="2"/>
      <c r="BQ65" s="2"/>
    </row>
    <row r="66" customFormat="false" ht="35" hidden="false" customHeight="true" outlineLevel="0" collapsed="false">
      <c r="G66" s="66"/>
      <c r="H66" s="66"/>
      <c r="K66" s="66"/>
      <c r="L66" s="66"/>
      <c r="O66" s="66"/>
      <c r="P66" s="66"/>
      <c r="Q66" s="66"/>
      <c r="T66" s="66"/>
      <c r="U66" s="66"/>
      <c r="X66" s="2"/>
      <c r="Y66" s="2"/>
      <c r="Z66" s="2"/>
      <c r="AA66" s="2"/>
      <c r="AB66" s="2"/>
      <c r="AC66" s="2"/>
      <c r="AF66" s="2"/>
      <c r="AG66" s="2"/>
      <c r="AH66" s="2"/>
      <c r="AI66" s="66"/>
      <c r="AJ66" s="66"/>
      <c r="AM66" s="43"/>
      <c r="AN66" s="43"/>
      <c r="AO66" s="9"/>
      <c r="AP66" s="9"/>
      <c r="AQ66" s="66"/>
      <c r="AR66" s="66"/>
      <c r="BA66" s="2"/>
      <c r="BB66" s="2"/>
      <c r="BM66" s="1"/>
      <c r="BN66" s="1"/>
      <c r="BP66" s="2"/>
      <c r="BQ66" s="2"/>
    </row>
    <row r="67" customFormat="false" ht="59.25" hidden="false" customHeight="true" outlineLevel="0" collapsed="false">
      <c r="G67" s="28" t="s">
        <v>74</v>
      </c>
      <c r="H67" s="28"/>
      <c r="L67" s="52"/>
      <c r="O67" s="28" t="s">
        <v>76</v>
      </c>
      <c r="P67" s="28"/>
      <c r="Q67" s="28"/>
      <c r="X67" s="2"/>
      <c r="Y67" s="2"/>
      <c r="Z67" s="2"/>
      <c r="AA67" s="2"/>
      <c r="AB67" s="2"/>
      <c r="AC67" s="2"/>
      <c r="AF67" s="2"/>
      <c r="AG67" s="2"/>
      <c r="AH67" s="2"/>
      <c r="AI67" s="2"/>
      <c r="AJ67" s="2"/>
      <c r="AO67" s="9"/>
      <c r="AP67" s="9"/>
      <c r="AQ67" s="28" t="s">
        <v>72</v>
      </c>
      <c r="AR67" s="28"/>
      <c r="BA67" s="2"/>
      <c r="BB67" s="2"/>
    </row>
    <row r="68" customFormat="false" ht="32.85" hidden="false" customHeight="true" outlineLevel="0" collapsed="false">
      <c r="G68" s="66"/>
      <c r="H68" s="66"/>
      <c r="K68" s="57" t="s">
        <v>77</v>
      </c>
      <c r="L68" s="57"/>
      <c r="O68" s="66"/>
      <c r="P68" s="66"/>
      <c r="Q68" s="66"/>
      <c r="X68" s="2"/>
      <c r="Y68" s="2"/>
      <c r="Z68" s="2"/>
      <c r="AA68" s="2"/>
      <c r="AB68" s="2"/>
      <c r="AC68" s="2"/>
      <c r="AF68" s="2"/>
      <c r="AG68" s="2"/>
      <c r="AH68" s="2"/>
      <c r="AI68" s="2"/>
      <c r="AJ68" s="2"/>
      <c r="AO68" s="9"/>
      <c r="AP68" s="9"/>
      <c r="AQ68" s="66"/>
      <c r="AR68" s="66"/>
    </row>
    <row r="69" customFormat="false" ht="54.2" hidden="false" customHeight="true" outlineLevel="0" collapsed="false">
      <c r="K69" s="57"/>
      <c r="L69" s="57"/>
      <c r="O69" s="7"/>
      <c r="P69" s="7"/>
      <c r="Q69" s="7"/>
      <c r="X69" s="2"/>
      <c r="Y69" s="2"/>
      <c r="Z69" s="2"/>
      <c r="AA69" s="2"/>
      <c r="AB69" s="2"/>
      <c r="AC69" s="2"/>
      <c r="AF69" s="2"/>
      <c r="AG69" s="2"/>
      <c r="AH69" s="2"/>
      <c r="AI69" s="2"/>
      <c r="AJ69" s="2"/>
      <c r="AO69" s="9"/>
      <c r="AP69" s="9"/>
      <c r="AQ69" s="28" t="s">
        <v>72</v>
      </c>
      <c r="AR69" s="28"/>
    </row>
    <row r="70" customFormat="false" ht="27.7" hidden="false" customHeight="true" outlineLevel="0" collapsed="false">
      <c r="L70" s="52"/>
      <c r="O70" s="70"/>
      <c r="P70" s="70"/>
      <c r="Q70" s="70"/>
      <c r="X70" s="2"/>
      <c r="Y70" s="2"/>
      <c r="Z70" s="2"/>
      <c r="AA70" s="2"/>
      <c r="AB70" s="2"/>
      <c r="AC70" s="2"/>
      <c r="AF70" s="2"/>
      <c r="AG70" s="2"/>
      <c r="AH70" s="2"/>
      <c r="AI70" s="2"/>
      <c r="AJ70" s="2"/>
      <c r="AO70" s="9"/>
      <c r="AP70" s="9"/>
      <c r="AQ70" s="66"/>
      <c r="AR70" s="66"/>
    </row>
    <row r="71" customFormat="false" ht="48.15" hidden="false" customHeight="true" outlineLevel="0" collapsed="false">
      <c r="K71" s="28" t="s">
        <v>78</v>
      </c>
      <c r="L71" s="28"/>
      <c r="X71" s="2"/>
      <c r="Y71" s="2"/>
      <c r="Z71" s="2"/>
      <c r="AA71" s="2"/>
      <c r="AB71" s="2"/>
      <c r="AC71" s="2"/>
      <c r="AF71" s="2"/>
      <c r="AG71" s="2"/>
      <c r="AH71" s="2"/>
      <c r="AI71" s="2"/>
      <c r="AJ71" s="2"/>
      <c r="AO71" s="9"/>
      <c r="AP71" s="9"/>
      <c r="AQ71" s="28" t="s">
        <v>72</v>
      </c>
      <c r="AR71" s="28"/>
    </row>
    <row r="72" customFormat="false" ht="44.8" hidden="false" customHeight="true" outlineLevel="0" collapsed="false">
      <c r="C72" s="71" t="s">
        <v>79</v>
      </c>
      <c r="D72" s="71"/>
      <c r="E72" s="71"/>
      <c r="F72" s="71"/>
      <c r="G72" s="71"/>
      <c r="K72" s="66"/>
      <c r="L72" s="66"/>
      <c r="X72" s="2"/>
      <c r="Y72" s="2"/>
      <c r="Z72" s="2"/>
      <c r="AA72" s="2"/>
      <c r="AB72" s="2"/>
      <c r="AC72" s="2"/>
      <c r="AI72" s="2"/>
      <c r="AJ72" s="2"/>
      <c r="AO72" s="9"/>
      <c r="AP72" s="9"/>
      <c r="AQ72" s="66"/>
      <c r="AR72" s="66"/>
    </row>
    <row r="73" customFormat="false" ht="42.75" hidden="false" customHeight="true" outlineLevel="0" collapsed="false">
      <c r="C73" s="72" t="s">
        <v>80</v>
      </c>
      <c r="D73" s="72"/>
      <c r="E73" s="72"/>
      <c r="F73" s="72"/>
      <c r="G73" s="72"/>
      <c r="K73" s="28" t="s">
        <v>78</v>
      </c>
      <c r="L73" s="28"/>
      <c r="X73" s="2"/>
      <c r="Y73" s="2"/>
      <c r="Z73" s="2"/>
      <c r="AA73" s="2"/>
      <c r="AB73" s="2"/>
      <c r="AC73" s="2"/>
      <c r="AQ73" s="28" t="s">
        <v>72</v>
      </c>
      <c r="AR73" s="28"/>
    </row>
    <row r="74" customFormat="false" ht="49.5" hidden="false" customHeight="true" outlineLevel="0" collapsed="false">
      <c r="C74" s="72" t="s">
        <v>81</v>
      </c>
      <c r="D74" s="72"/>
      <c r="E74" s="72"/>
      <c r="F74" s="72"/>
      <c r="G74" s="72"/>
      <c r="K74" s="66"/>
      <c r="L74" s="66"/>
      <c r="X74" s="2"/>
      <c r="Y74" s="2"/>
      <c r="Z74" s="2"/>
      <c r="AA74" s="2"/>
      <c r="AB74" s="2"/>
      <c r="AC74" s="2"/>
      <c r="AM74" s="2"/>
      <c r="AN74" s="2"/>
      <c r="AQ74" s="2"/>
      <c r="AR74" s="2"/>
    </row>
    <row r="75" customFormat="false" ht="42.8" hidden="false" customHeight="true" outlineLevel="0" collapsed="false">
      <c r="C75" s="2"/>
      <c r="D75" s="2"/>
      <c r="E75" s="2"/>
      <c r="F75" s="2"/>
      <c r="G75" s="2"/>
      <c r="X75" s="2"/>
      <c r="Y75" s="2"/>
      <c r="Z75" s="2"/>
      <c r="AA75" s="2"/>
      <c r="AB75" s="2"/>
      <c r="AC75" s="2"/>
      <c r="AM75" s="2"/>
      <c r="AN75" s="2"/>
      <c r="AQ75" s="2"/>
      <c r="AR75" s="2"/>
    </row>
    <row r="76" customFormat="false" ht="49.5" hidden="false" customHeight="true" outlineLevel="0" collapsed="false">
      <c r="C76" s="2"/>
      <c r="D76" s="2"/>
      <c r="E76" s="2"/>
      <c r="F76" s="2"/>
      <c r="G76" s="2"/>
      <c r="X76" s="2"/>
      <c r="Y76" s="2"/>
      <c r="Z76" s="2"/>
      <c r="AA76" s="2"/>
      <c r="AB76" s="2"/>
      <c r="AC76" s="2"/>
      <c r="AM76" s="2"/>
      <c r="AN76" s="2"/>
      <c r="AQ76" s="2"/>
      <c r="AR76" s="2"/>
    </row>
    <row r="77" customFormat="false" ht="51.95" hidden="false" customHeight="true" outlineLevel="0" collapsed="false">
      <c r="C77" s="9"/>
      <c r="D77" s="9"/>
      <c r="X77" s="2"/>
      <c r="Y77" s="2"/>
      <c r="Z77" s="2"/>
      <c r="AA77" s="2"/>
      <c r="AB77" s="2"/>
      <c r="AC77" s="2"/>
      <c r="AM77" s="2"/>
      <c r="AN77" s="2"/>
      <c r="AQ77" s="2"/>
      <c r="AR77" s="2"/>
    </row>
    <row r="78" customFormat="false" ht="12.8" hidden="false" customHeight="true" outlineLevel="0" collapsed="false">
      <c r="C78" s="9"/>
      <c r="D78" s="9"/>
      <c r="X78" s="2"/>
      <c r="Y78" s="2"/>
      <c r="Z78" s="2"/>
      <c r="AA78" s="2"/>
      <c r="AB78" s="2"/>
      <c r="AC78" s="2"/>
      <c r="AM78" s="2"/>
      <c r="AN78" s="2"/>
    </row>
    <row r="79" customFormat="false" ht="27" hidden="false" customHeight="true" outlineLevel="0" collapsed="false">
      <c r="C79" s="9"/>
      <c r="D79" s="9"/>
      <c r="X79" s="2"/>
      <c r="Y79" s="2"/>
      <c r="Z79" s="2"/>
      <c r="AA79" s="2"/>
      <c r="AB79" s="2"/>
      <c r="AC79" s="2"/>
      <c r="AM79" s="2"/>
      <c r="AN79" s="2"/>
    </row>
    <row r="80" customFormat="false" ht="13.8" hidden="false" customHeight="false" outlineLevel="0" collapsed="false">
      <c r="C80" s="9"/>
      <c r="D80" s="9"/>
      <c r="X80" s="2"/>
      <c r="Y80" s="2"/>
      <c r="Z80" s="2"/>
      <c r="AA80" s="2"/>
      <c r="AB80" s="2"/>
      <c r="AC80" s="2"/>
      <c r="AM80" s="2"/>
      <c r="AN80" s="2"/>
    </row>
    <row r="81" customFormat="false" ht="13.8" hidden="false" customHeight="false" outlineLevel="0" collapsed="false">
      <c r="C81" s="9"/>
      <c r="D81" s="9"/>
      <c r="X81" s="2"/>
      <c r="Y81" s="2"/>
      <c r="Z81" s="2"/>
      <c r="AA81" s="2"/>
      <c r="AB81" s="2"/>
      <c r="AC81" s="2"/>
      <c r="AM81" s="2"/>
      <c r="AN81" s="2"/>
    </row>
    <row r="82" customFormat="false" ht="13.8" hidden="false" customHeight="false" outlineLevel="0" collapsed="false">
      <c r="X82" s="2"/>
      <c r="Y82" s="2"/>
      <c r="Z82" s="2"/>
      <c r="AA82" s="2"/>
      <c r="AM82" s="2"/>
      <c r="AN82" s="2"/>
    </row>
    <row r="83" customFormat="false" ht="13.8" hidden="false" customHeight="false" outlineLevel="0" collapsed="false">
      <c r="X83" s="2"/>
      <c r="Y83" s="2"/>
      <c r="Z83" s="2"/>
      <c r="AA83" s="2"/>
      <c r="AM83" s="2"/>
      <c r="AN83" s="2"/>
    </row>
    <row r="84" customFormat="false" ht="13.8" hidden="false" customHeight="false" outlineLevel="0" collapsed="false">
      <c r="X84" s="2"/>
      <c r="Y84" s="2"/>
      <c r="Z84" s="2"/>
      <c r="AA84" s="2"/>
      <c r="AM84" s="2"/>
      <c r="AN84" s="2"/>
    </row>
    <row r="85" customFormat="false" ht="13.8" hidden="false" customHeight="false" outlineLevel="0" collapsed="false">
      <c r="X85" s="2"/>
      <c r="Y85" s="2"/>
      <c r="Z85" s="2"/>
      <c r="AA85" s="2"/>
      <c r="AM85" s="2"/>
      <c r="AN85" s="2"/>
    </row>
    <row r="86" customFormat="false" ht="13.8" hidden="false" customHeight="false" outlineLevel="0" collapsed="false">
      <c r="X86" s="2"/>
      <c r="Y86" s="2"/>
      <c r="Z86" s="2"/>
      <c r="AA86" s="2"/>
      <c r="AM86" s="2"/>
      <c r="AN86" s="2"/>
    </row>
    <row r="87" customFormat="false" ht="13.8" hidden="false" customHeight="false" outlineLevel="0" collapsed="false">
      <c r="AM87" s="2"/>
      <c r="AN87" s="2"/>
    </row>
    <row r="88" customFormat="false" ht="13.8" hidden="false" customHeight="false" outlineLevel="0" collapsed="false">
      <c r="AM88" s="2"/>
      <c r="AN88" s="2"/>
      <c r="AO88" s="2"/>
      <c r="AP88" s="2"/>
      <c r="AQ88" s="2"/>
      <c r="AR88" s="2"/>
    </row>
    <row r="89" customFormat="false" ht="13.8" hidden="false" customHeight="false" outlineLevel="0" collapsed="false">
      <c r="AM89" s="2"/>
      <c r="AN89" s="2"/>
      <c r="AO89" s="2"/>
      <c r="AP89" s="2"/>
      <c r="AQ89" s="2"/>
      <c r="AR89" s="2"/>
    </row>
    <row r="90" customFormat="false" ht="13.8" hidden="false" customHeight="false" outlineLevel="0" collapsed="false">
      <c r="AM90" s="2"/>
      <c r="AN90" s="2"/>
      <c r="AO90" s="2"/>
      <c r="AP90" s="2"/>
      <c r="AQ90" s="2"/>
      <c r="AR90" s="2"/>
    </row>
    <row r="91" customFormat="false" ht="13.8" hidden="false" customHeight="false" outlineLevel="0" collapsed="false">
      <c r="AM91" s="2"/>
      <c r="AN91" s="2"/>
      <c r="AO91" s="2"/>
      <c r="AP91" s="2"/>
      <c r="AQ91" s="2"/>
      <c r="AR91" s="2"/>
    </row>
    <row r="92" customFormat="false" ht="13.8" hidden="false" customHeight="false" outlineLevel="0" collapsed="false">
      <c r="AM92" s="2"/>
      <c r="AN92" s="2"/>
      <c r="AO92" s="2"/>
      <c r="AP92" s="2"/>
      <c r="AQ92" s="2"/>
      <c r="AR92" s="2"/>
    </row>
    <row r="93" customFormat="false" ht="13.8" hidden="false" customHeight="false" outlineLevel="0" collapsed="false">
      <c r="AM93" s="2"/>
      <c r="AN93" s="2"/>
    </row>
    <row r="94" customFormat="false" ht="13.8" hidden="false" customHeight="false" outlineLevel="0" collapsed="false">
      <c r="AM94" s="2"/>
      <c r="AN94" s="2"/>
    </row>
    <row r="95" customFormat="false" ht="13.8" hidden="false" customHeight="false" outlineLevel="0" collapsed="false">
      <c r="AM95" s="2"/>
      <c r="AN95" s="2"/>
    </row>
    <row r="96" customFormat="false" ht="13.8" hidden="false" customHeight="false" outlineLevel="0" collapsed="false">
      <c r="AM96" s="2"/>
      <c r="AN96" s="2"/>
    </row>
    <row r="97" customFormat="false" ht="13.8" hidden="false" customHeight="false" outlineLevel="0" collapsed="false">
      <c r="AM97" s="2"/>
      <c r="AN97" s="2"/>
    </row>
  </sheetData>
  <mergeCells count="167">
    <mergeCell ref="I2:O3"/>
    <mergeCell ref="R2:AC3"/>
    <mergeCell ref="AF2:AO2"/>
    <mergeCell ref="AF3:AO3"/>
    <mergeCell ref="R5:AC7"/>
    <mergeCell ref="AF5:AO7"/>
    <mergeCell ref="R9:AC9"/>
    <mergeCell ref="K12:Q13"/>
    <mergeCell ref="AC12:AM13"/>
    <mergeCell ref="K15:Q15"/>
    <mergeCell ref="AC15:AM15"/>
    <mergeCell ref="K18:L18"/>
    <mergeCell ref="O18:Q18"/>
    <mergeCell ref="AB18:AC18"/>
    <mergeCell ref="AE18:AF18"/>
    <mergeCell ref="AJ18:AK18"/>
    <mergeCell ref="AM18:AN18"/>
    <mergeCell ref="K20:L20"/>
    <mergeCell ref="O20:Q20"/>
    <mergeCell ref="AB20:AC20"/>
    <mergeCell ref="AE20:AF20"/>
    <mergeCell ref="AJ20:AK20"/>
    <mergeCell ref="AM20:AN20"/>
    <mergeCell ref="K21:L21"/>
    <mergeCell ref="O21:Q21"/>
    <mergeCell ref="AB21:AC21"/>
    <mergeCell ref="AE21:AF21"/>
    <mergeCell ref="AJ21:AK21"/>
    <mergeCell ref="AM21:AN21"/>
    <mergeCell ref="K22:L22"/>
    <mergeCell ref="AB22:AC22"/>
    <mergeCell ref="AJ22:AK22"/>
    <mergeCell ref="K23:L23"/>
    <mergeCell ref="AB23:AC23"/>
    <mergeCell ref="AJ23:AK23"/>
    <mergeCell ref="J25:Q26"/>
    <mergeCell ref="AD25:AJ26"/>
    <mergeCell ref="J27:Q27"/>
    <mergeCell ref="AD27:AJ27"/>
    <mergeCell ref="K29:Q29"/>
    <mergeCell ref="K32:L32"/>
    <mergeCell ref="N32:O32"/>
    <mergeCell ref="K34:L34"/>
    <mergeCell ref="N34:O34"/>
    <mergeCell ref="K35:L35"/>
    <mergeCell ref="N35:O35"/>
    <mergeCell ref="K40:Q41"/>
    <mergeCell ref="AI40:AQ41"/>
    <mergeCell ref="K43:Q43"/>
    <mergeCell ref="AI43:AQ43"/>
    <mergeCell ref="C46:D47"/>
    <mergeCell ref="AC46:AI47"/>
    <mergeCell ref="AR46:AV47"/>
    <mergeCell ref="C49:D49"/>
    <mergeCell ref="G49:H49"/>
    <mergeCell ref="K49:L49"/>
    <mergeCell ref="O49:Q49"/>
    <mergeCell ref="T49:U49"/>
    <mergeCell ref="AC49:AI49"/>
    <mergeCell ref="AR49:AV49"/>
    <mergeCell ref="C50:D51"/>
    <mergeCell ref="AB52:AC52"/>
    <mergeCell ref="AE52:AF52"/>
    <mergeCell ref="AI52:AJ52"/>
    <mergeCell ref="AN52:AQ52"/>
    <mergeCell ref="AT52:AU52"/>
    <mergeCell ref="AW52:AX52"/>
    <mergeCell ref="C54:D54"/>
    <mergeCell ref="G54:H54"/>
    <mergeCell ref="K54:L54"/>
    <mergeCell ref="O54:Q54"/>
    <mergeCell ref="T54:U54"/>
    <mergeCell ref="AB54:AC54"/>
    <mergeCell ref="AE54:AF54"/>
    <mergeCell ref="AI54:AJ54"/>
    <mergeCell ref="AN54:AQ54"/>
    <mergeCell ref="AT54:AU54"/>
    <mergeCell ref="AW54:AX54"/>
    <mergeCell ref="C55:D55"/>
    <mergeCell ref="G55:H55"/>
    <mergeCell ref="K55:L55"/>
    <mergeCell ref="O55:Q55"/>
    <mergeCell ref="T55:U55"/>
    <mergeCell ref="AB55:AC55"/>
    <mergeCell ref="AE55:AF55"/>
    <mergeCell ref="AI55:AJ55"/>
    <mergeCell ref="AN55:AQ55"/>
    <mergeCell ref="AT55:AU55"/>
    <mergeCell ref="AW55:AX55"/>
    <mergeCell ref="AB58:AC58"/>
    <mergeCell ref="AE58:AF58"/>
    <mergeCell ref="AI58:AJ58"/>
    <mergeCell ref="AM58:AN58"/>
    <mergeCell ref="AQ58:AR58"/>
    <mergeCell ref="AT58:AU58"/>
    <mergeCell ref="AB59:AC60"/>
    <mergeCell ref="AE59:AF59"/>
    <mergeCell ref="AI59:AJ60"/>
    <mergeCell ref="AT59:AU59"/>
    <mergeCell ref="G61:H61"/>
    <mergeCell ref="K61:L61"/>
    <mergeCell ref="O61:Q61"/>
    <mergeCell ref="AB61:AC61"/>
    <mergeCell ref="AI61:AJ61"/>
    <mergeCell ref="AM61:AN61"/>
    <mergeCell ref="AQ61:AR61"/>
    <mergeCell ref="C62:D62"/>
    <mergeCell ref="G62:H62"/>
    <mergeCell ref="K62:L62"/>
    <mergeCell ref="O62:Q62"/>
    <mergeCell ref="AB62:AC62"/>
    <mergeCell ref="AI62:AJ62"/>
    <mergeCell ref="AM62:AN62"/>
    <mergeCell ref="AQ62:AR62"/>
    <mergeCell ref="G63:H63"/>
    <mergeCell ref="K63:L63"/>
    <mergeCell ref="O63:Q63"/>
    <mergeCell ref="T63:U63"/>
    <mergeCell ref="AB63:AC63"/>
    <mergeCell ref="AI63:AJ63"/>
    <mergeCell ref="AM63:AN63"/>
    <mergeCell ref="AQ63:AR63"/>
    <mergeCell ref="G64:H64"/>
    <mergeCell ref="K64:L64"/>
    <mergeCell ref="O64:Q64"/>
    <mergeCell ref="T64:U64"/>
    <mergeCell ref="AB64:AC64"/>
    <mergeCell ref="AI64:AJ64"/>
    <mergeCell ref="AM64:AN64"/>
    <mergeCell ref="AQ64:AR64"/>
    <mergeCell ref="G65:H65"/>
    <mergeCell ref="K65:L65"/>
    <mergeCell ref="O65:Q65"/>
    <mergeCell ref="T65:U65"/>
    <mergeCell ref="AI65:AJ65"/>
    <mergeCell ref="AM65:AN65"/>
    <mergeCell ref="AQ65:AR65"/>
    <mergeCell ref="G66:H66"/>
    <mergeCell ref="K66:L66"/>
    <mergeCell ref="O66:Q66"/>
    <mergeCell ref="T66:U66"/>
    <mergeCell ref="AI66:AJ66"/>
    <mergeCell ref="AM66:AN66"/>
    <mergeCell ref="AQ66:AR66"/>
    <mergeCell ref="G67:H67"/>
    <mergeCell ref="O67:Q67"/>
    <mergeCell ref="AQ67:AR67"/>
    <mergeCell ref="G68:H68"/>
    <mergeCell ref="K68:L69"/>
    <mergeCell ref="O68:Q68"/>
    <mergeCell ref="AQ68:AR68"/>
    <mergeCell ref="O69:Q69"/>
    <mergeCell ref="AQ69:AR69"/>
    <mergeCell ref="O70:Q70"/>
    <mergeCell ref="AQ70:AR70"/>
    <mergeCell ref="K71:L71"/>
    <mergeCell ref="AQ71:AR71"/>
    <mergeCell ref="C72:G72"/>
    <mergeCell ref="K72:L72"/>
    <mergeCell ref="AQ72:AR72"/>
    <mergeCell ref="C73:G73"/>
    <mergeCell ref="K73:L73"/>
    <mergeCell ref="AQ73:AR73"/>
    <mergeCell ref="C74:G74"/>
    <mergeCell ref="K74:L74"/>
    <mergeCell ref="C78:D79"/>
    <mergeCell ref="C80:D81"/>
  </mergeCells>
  <printOptions headings="false" gridLines="false" gridLinesSet="true" horizontalCentered="true" verticalCentered="false"/>
  <pageMargins left="0.25" right="0.25" top="0.75" bottom="0.75" header="0.511811023622047" footer="0.511811023622047"/>
  <pageSetup paperSize="8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78"/>
  <sheetViews>
    <sheetView showFormulas="false" showGridLines="true" showRowColHeaders="true" showZeros="true" rightToLeft="false" tabSelected="false" showOutlineSymbols="true" defaultGridColor="true" view="normal" topLeftCell="B34" colorId="64" zoomScale="100" zoomScaleNormal="100" zoomScalePageLayoutView="100" workbookViewId="0">
      <pane xSplit="2" ySplit="0" topLeftCell="D34" activePane="topRight" state="frozen"/>
      <selection pane="topLeft" activeCell="B34" activeCellId="0" sqref="B34"/>
      <selection pane="topRight" activeCell="B1" activeCellId="0" sqref="B1"/>
    </sheetView>
  </sheetViews>
  <sheetFormatPr defaultColWidth="9.2890625" defaultRowHeight="15" customHeight="false" zeroHeight="false" outlineLevelRow="0" outlineLevelCol="1"/>
  <cols>
    <col collapsed="false" customWidth="true" hidden="true" outlineLevel="0" max="1" min="1" style="73" width="4.42"/>
    <col collapsed="false" customWidth="true" hidden="false" outlineLevel="0" max="2" min="2" style="73" width="51.71"/>
    <col collapsed="false" customWidth="true" hidden="true" outlineLevel="1" max="3" min="3" style="73" width="13.42"/>
    <col collapsed="false" customWidth="true" hidden="false" outlineLevel="0" max="4" min="4" style="73" width="17.71"/>
    <col collapsed="false" customWidth="true" hidden="false" outlineLevel="0" max="5" min="5" style="73" width="11.14"/>
    <col collapsed="false" customWidth="false" hidden="false" outlineLevel="0" max="7" min="6" style="73" width="9.29"/>
    <col collapsed="false" customWidth="true" hidden="false" outlineLevel="0" max="9" min="8" style="73" width="11.71"/>
    <col collapsed="false" customWidth="false" hidden="false" outlineLevel="0" max="16384" min="10" style="73" width="9.29"/>
  </cols>
  <sheetData>
    <row r="1" customFormat="false" ht="15" hidden="false" customHeight="false" outlineLevel="0" collapsed="false">
      <c r="D1" s="74" t="n">
        <v>2012</v>
      </c>
      <c r="E1" s="74"/>
      <c r="F1" s="74"/>
      <c r="G1" s="74"/>
      <c r="H1" s="75" t="s">
        <v>82</v>
      </c>
      <c r="I1" s="75"/>
      <c r="J1" s="75"/>
      <c r="K1" s="75"/>
    </row>
    <row r="2" s="76" customFormat="true" ht="15" hidden="false" customHeight="false" outlineLevel="0" collapsed="false">
      <c r="B2" s="77" t="s">
        <v>83</v>
      </c>
      <c r="C2" s="78"/>
      <c r="D2" s="79"/>
      <c r="E2" s="80" t="s">
        <v>84</v>
      </c>
      <c r="F2" s="80"/>
      <c r="G2" s="80"/>
      <c r="H2" s="81"/>
      <c r="I2" s="82" t="s">
        <v>84</v>
      </c>
      <c r="J2" s="82"/>
      <c r="K2" s="82"/>
    </row>
    <row r="3" s="83" customFormat="true" ht="17.35" hidden="false" customHeight="false" outlineLevel="0" collapsed="false">
      <c r="B3" s="84" t="s">
        <v>85</v>
      </c>
      <c r="C3" s="85" t="n">
        <v>2011</v>
      </c>
      <c r="D3" s="86" t="s">
        <v>86</v>
      </c>
      <c r="E3" s="87" t="s">
        <v>87</v>
      </c>
      <c r="F3" s="87" t="s">
        <v>88</v>
      </c>
      <c r="G3" s="88" t="s">
        <v>89</v>
      </c>
      <c r="H3" s="89" t="s">
        <v>86</v>
      </c>
      <c r="I3" s="90" t="s">
        <v>87</v>
      </c>
      <c r="J3" s="90" t="s">
        <v>89</v>
      </c>
    </row>
    <row r="4" customFormat="false" ht="15" hidden="false" customHeight="false" outlineLevel="0" collapsed="false">
      <c r="B4" s="91"/>
      <c r="C4" s="92"/>
      <c r="D4" s="93"/>
      <c r="E4" s="91"/>
      <c r="F4" s="91"/>
      <c r="G4" s="94"/>
      <c r="H4" s="95"/>
      <c r="I4" s="96"/>
      <c r="J4" s="96"/>
    </row>
    <row r="5" customFormat="false" ht="15" hidden="false" customHeight="false" outlineLevel="0" collapsed="false">
      <c r="B5" s="91" t="s">
        <v>90</v>
      </c>
      <c r="C5" s="92" t="n">
        <v>43035.95</v>
      </c>
      <c r="D5" s="93" t="n">
        <v>72766.77</v>
      </c>
      <c r="E5" s="91"/>
      <c r="F5" s="91" t="n">
        <v>7890.39</v>
      </c>
      <c r="G5" s="94"/>
      <c r="H5" s="95" t="e">
        <f aca="false">#REF!+#REF!</f>
        <v>#REF!</v>
      </c>
      <c r="I5" s="96"/>
      <c r="J5" s="96"/>
    </row>
    <row r="6" customFormat="false" ht="15" hidden="false" customHeight="false" outlineLevel="0" collapsed="false">
      <c r="B6" s="91" t="s">
        <v>91</v>
      </c>
      <c r="C6" s="92" t="n">
        <v>119255.01</v>
      </c>
      <c r="D6" s="93" t="n">
        <v>111358.47</v>
      </c>
      <c r="E6" s="91"/>
      <c r="F6" s="91"/>
      <c r="G6" s="94"/>
      <c r="H6" s="95" t="e">
        <f aca="false">#REF!</f>
        <v>#REF!</v>
      </c>
      <c r="I6" s="96"/>
      <c r="J6" s="96"/>
    </row>
    <row r="7" customFormat="false" ht="15" hidden="false" customHeight="false" outlineLevel="0" collapsed="false">
      <c r="B7" s="91" t="s">
        <v>92</v>
      </c>
      <c r="C7" s="92" t="n">
        <v>133532.35</v>
      </c>
      <c r="D7" s="93" t="n">
        <v>51909.24</v>
      </c>
      <c r="E7" s="91"/>
      <c r="F7" s="91"/>
      <c r="G7" s="94"/>
      <c r="H7" s="95" t="e">
        <f aca="false">#REF!</f>
        <v>#REF!</v>
      </c>
      <c r="I7" s="96"/>
      <c r="J7" s="96"/>
    </row>
    <row r="8" customFormat="false" ht="15" hidden="false" customHeight="false" outlineLevel="0" collapsed="false">
      <c r="B8" s="91" t="s">
        <v>93</v>
      </c>
      <c r="C8" s="92" t="n">
        <v>55878</v>
      </c>
      <c r="D8" s="93" t="n">
        <v>39286.76</v>
      </c>
      <c r="E8" s="91" t="n">
        <v>54554.41</v>
      </c>
      <c r="F8" s="91" t="n">
        <v>366.34</v>
      </c>
      <c r="G8" s="94" t="n">
        <v>62633.12</v>
      </c>
      <c r="H8" s="95" t="e">
        <f aca="false">#REF!+#REF!</f>
        <v>#REF!</v>
      </c>
      <c r="I8" s="96" t="e">
        <f aca="false">-#REF!</f>
        <v>#REF!</v>
      </c>
      <c r="J8" s="96" t="e">
        <f aca="false">#REF!+#REF!</f>
        <v>#REF!</v>
      </c>
    </row>
    <row r="9" customFormat="false" ht="15" hidden="false" customHeight="false" outlineLevel="0" collapsed="false">
      <c r="B9" s="97" t="s">
        <v>94</v>
      </c>
      <c r="C9" s="98" t="n">
        <f aca="false">SUM(C5:C8)</f>
        <v>351701.31</v>
      </c>
      <c r="D9" s="99" t="n">
        <v>275321.24</v>
      </c>
      <c r="E9" s="91"/>
      <c r="F9" s="91"/>
      <c r="G9" s="94"/>
      <c r="H9" s="100" t="e">
        <f aca="false">SUM(H5:H8)</f>
        <v>#REF!</v>
      </c>
      <c r="I9" s="100" t="e">
        <f aca="false">SUM(I5:I8)</f>
        <v>#REF!</v>
      </c>
      <c r="J9" s="100" t="e">
        <f aca="false">SUM(J5:J8)</f>
        <v>#REF!</v>
      </c>
    </row>
    <row r="10" customFormat="false" ht="15" hidden="false" customHeight="false" outlineLevel="0" collapsed="false">
      <c r="B10" s="91"/>
      <c r="C10" s="92"/>
      <c r="D10" s="93"/>
      <c r="E10" s="91"/>
      <c r="F10" s="91"/>
      <c r="G10" s="94"/>
      <c r="H10" s="95"/>
      <c r="I10" s="96"/>
      <c r="J10" s="96"/>
    </row>
    <row r="11" customFormat="false" ht="15" hidden="false" customHeight="false" outlineLevel="0" collapsed="false">
      <c r="B11" s="91" t="s">
        <v>95</v>
      </c>
      <c r="C11" s="92" t="n">
        <v>31514.44</v>
      </c>
      <c r="D11" s="93" t="n">
        <v>25929.52</v>
      </c>
      <c r="E11" s="91"/>
      <c r="F11" s="91"/>
      <c r="G11" s="94"/>
      <c r="H11" s="95" t="e">
        <f aca="false">#REF!</f>
        <v>#REF!</v>
      </c>
      <c r="I11" s="96"/>
      <c r="J11" s="96"/>
    </row>
    <row r="12" customFormat="false" ht="15" hidden="false" customHeight="false" outlineLevel="0" collapsed="false">
      <c r="B12" s="91" t="s">
        <v>96</v>
      </c>
      <c r="C12" s="92" t="n">
        <v>17696.79</v>
      </c>
      <c r="D12" s="93" t="n">
        <v>16413.26</v>
      </c>
      <c r="E12" s="91"/>
      <c r="F12" s="91"/>
      <c r="G12" s="94"/>
      <c r="H12" s="95" t="e">
        <f aca="false">#REF!</f>
        <v>#REF!</v>
      </c>
      <c r="I12" s="96"/>
      <c r="J12" s="96"/>
    </row>
    <row r="13" customFormat="false" ht="15" hidden="false" customHeight="false" outlineLevel="0" collapsed="false">
      <c r="B13" s="91" t="s">
        <v>97</v>
      </c>
      <c r="C13" s="92" t="n">
        <v>164246.6</v>
      </c>
      <c r="D13" s="93" t="n">
        <v>162101.79</v>
      </c>
      <c r="E13" s="91" t="n">
        <v>5839.08</v>
      </c>
      <c r="F13" s="91" t="n">
        <v>2812.86</v>
      </c>
      <c r="G13" s="94"/>
      <c r="H13" s="95" t="e">
        <f aca="false">#REF!</f>
        <v>#REF!</v>
      </c>
      <c r="I13" s="96"/>
      <c r="J13" s="96" t="e">
        <f aca="false">#REF!</f>
        <v>#REF!</v>
      </c>
    </row>
    <row r="14" customFormat="false" ht="15" hidden="false" customHeight="false" outlineLevel="0" collapsed="false">
      <c r="B14" s="91" t="s">
        <v>98</v>
      </c>
      <c r="C14" s="92" t="n">
        <v>46146.79</v>
      </c>
      <c r="D14" s="93" t="n">
        <v>38718.21</v>
      </c>
      <c r="E14" s="91" t="n">
        <v>49.59</v>
      </c>
      <c r="F14" s="91" t="n">
        <v>6.96</v>
      </c>
      <c r="G14" s="94" t="n">
        <v>2.44</v>
      </c>
      <c r="H14" s="95" t="e">
        <f aca="false">#REF!</f>
        <v>#REF!</v>
      </c>
      <c r="I14" s="96"/>
      <c r="J14" s="96" t="e">
        <f aca="false">#REF!</f>
        <v>#REF!</v>
      </c>
    </row>
    <row r="15" customFormat="false" ht="15" hidden="false" customHeight="false" outlineLevel="0" collapsed="false">
      <c r="B15" s="91" t="s">
        <v>99</v>
      </c>
      <c r="C15" s="92" t="n">
        <v>94541.81</v>
      </c>
      <c r="D15" s="93" t="n">
        <v>150450.25</v>
      </c>
      <c r="E15" s="91" t="n">
        <v>257.36</v>
      </c>
      <c r="F15" s="91"/>
      <c r="G15" s="94"/>
      <c r="H15" s="95" t="e">
        <f aca="false">#REF!+#REF!</f>
        <v>#REF!</v>
      </c>
      <c r="I15" s="96" t="e">
        <f aca="false">#REF!</f>
        <v>#REF!</v>
      </c>
      <c r="J15" s="96"/>
    </row>
    <row r="16" customFormat="false" ht="15" hidden="false" customHeight="false" outlineLevel="0" collapsed="false">
      <c r="B16" s="91" t="s">
        <v>100</v>
      </c>
      <c r="C16" s="92" t="n">
        <v>82531</v>
      </c>
      <c r="D16" s="93"/>
      <c r="E16" s="91"/>
      <c r="F16" s="91"/>
      <c r="G16" s="94"/>
      <c r="H16" s="95"/>
      <c r="I16" s="96"/>
      <c r="J16" s="96"/>
    </row>
    <row r="17" s="101" customFormat="true" ht="15" hidden="false" customHeight="false" outlineLevel="0" collapsed="false">
      <c r="A17" s="73"/>
      <c r="B17" s="91" t="s">
        <v>101</v>
      </c>
      <c r="C17" s="92" t="n">
        <v>120751.95</v>
      </c>
      <c r="D17" s="93" t="n">
        <v>119138.24</v>
      </c>
      <c r="E17" s="91"/>
      <c r="F17" s="91"/>
      <c r="G17" s="94"/>
      <c r="H17" s="95" t="e">
        <f aca="false">#REF!</f>
        <v>#REF!</v>
      </c>
      <c r="I17" s="96"/>
      <c r="J17" s="96"/>
      <c r="K17" s="73"/>
    </row>
    <row r="18" customFormat="false" ht="15" hidden="false" customHeight="false" outlineLevel="0" collapsed="false">
      <c r="B18" s="91" t="s">
        <v>102</v>
      </c>
      <c r="C18" s="92" t="n">
        <v>23872.94</v>
      </c>
      <c r="D18" s="93" t="n">
        <v>13786.78</v>
      </c>
      <c r="E18" s="91"/>
      <c r="F18" s="91"/>
      <c r="G18" s="94" t="n">
        <v>34315</v>
      </c>
      <c r="H18" s="95" t="e">
        <f aca="false">#REF!</f>
        <v>#REF!</v>
      </c>
      <c r="I18" s="96"/>
      <c r="J18" s="96" t="e">
        <f aca="false">#REF!</f>
        <v>#REF!</v>
      </c>
    </row>
    <row r="19" customFormat="false" ht="15" hidden="false" customHeight="false" outlineLevel="0" collapsed="false">
      <c r="B19" s="91" t="s">
        <v>103</v>
      </c>
      <c r="C19" s="92" t="n">
        <v>24548.67</v>
      </c>
      <c r="D19" s="93" t="n">
        <v>32491.74</v>
      </c>
      <c r="E19" s="91" t="n">
        <v>1028</v>
      </c>
      <c r="F19" s="91" t="n">
        <v>347.68</v>
      </c>
      <c r="G19" s="94"/>
      <c r="H19" s="95" t="e">
        <f aca="false">#REF!</f>
        <v>#REF!</v>
      </c>
      <c r="I19" s="96" t="e">
        <f aca="false">#REF!</f>
        <v>#REF!</v>
      </c>
      <c r="J19" s="96"/>
    </row>
    <row r="20" customFormat="false" ht="15" hidden="false" customHeight="false" outlineLevel="0" collapsed="false">
      <c r="B20" s="91" t="s">
        <v>104</v>
      </c>
      <c r="C20" s="92" t="n">
        <v>94992.62</v>
      </c>
      <c r="D20" s="93" t="n">
        <v>33606.52</v>
      </c>
      <c r="E20" s="91" t="n">
        <v>2710.17</v>
      </c>
      <c r="F20" s="91" t="n">
        <v>13892.96</v>
      </c>
      <c r="G20" s="94" t="n">
        <v>2273.4</v>
      </c>
      <c r="H20" s="95" t="e">
        <f aca="false">#REF!</f>
        <v>#REF!</v>
      </c>
      <c r="I20" s="96" t="e">
        <f aca="false">#REF!</f>
        <v>#REF!</v>
      </c>
      <c r="J20" s="96" t="e">
        <f aca="false">#REF!</f>
        <v>#REF!</v>
      </c>
    </row>
    <row r="21" s="101" customFormat="true" ht="15" hidden="false" customHeight="false" outlineLevel="0" collapsed="false">
      <c r="A21" s="73"/>
      <c r="B21" s="91" t="s">
        <v>105</v>
      </c>
      <c r="C21" s="92" t="n">
        <v>17863.68</v>
      </c>
      <c r="D21" s="93" t="n">
        <v>18827.63</v>
      </c>
      <c r="E21" s="91"/>
      <c r="F21" s="91"/>
      <c r="G21" s="94"/>
      <c r="H21" s="95" t="e">
        <f aca="false">#REF!</f>
        <v>#REF!</v>
      </c>
      <c r="I21" s="96"/>
      <c r="J21" s="96"/>
      <c r="K21" s="73"/>
    </row>
    <row r="22" customFormat="false" ht="15" hidden="false" customHeight="false" outlineLevel="0" collapsed="false">
      <c r="B22" s="97" t="s">
        <v>106</v>
      </c>
      <c r="C22" s="98" t="n">
        <f aca="false">SUM(C11:C21)</f>
        <v>718707.29</v>
      </c>
      <c r="D22" s="99" t="n">
        <v>611463.94</v>
      </c>
      <c r="E22" s="91"/>
      <c r="F22" s="91"/>
      <c r="G22" s="94"/>
      <c r="H22" s="100" t="e">
        <f aca="false">SUM(H11:H21)</f>
        <v>#REF!</v>
      </c>
      <c r="I22" s="100" t="e">
        <f aca="false">SUM(I11:I21)</f>
        <v>#REF!</v>
      </c>
      <c r="J22" s="100" t="e">
        <f aca="false">SUM(J11:J21)</f>
        <v>#REF!</v>
      </c>
    </row>
    <row r="23" customFormat="false" ht="15" hidden="false" customHeight="false" outlineLevel="0" collapsed="false">
      <c r="B23" s="91"/>
      <c r="C23" s="92"/>
      <c r="D23" s="93"/>
      <c r="E23" s="91"/>
      <c r="F23" s="91"/>
      <c r="G23" s="94"/>
      <c r="H23" s="95"/>
      <c r="I23" s="96"/>
      <c r="J23" s="96"/>
    </row>
    <row r="24" customFormat="false" ht="15" hidden="false" customHeight="false" outlineLevel="0" collapsed="false">
      <c r="A24" s="101"/>
      <c r="B24" s="102" t="s">
        <v>107</v>
      </c>
      <c r="C24" s="103" t="n">
        <f aca="false">C9-C22</f>
        <v>-367005.98</v>
      </c>
      <c r="D24" s="104" t="n">
        <v>-336142.7</v>
      </c>
      <c r="E24" s="97"/>
      <c r="F24" s="97"/>
      <c r="G24" s="105"/>
      <c r="H24" s="106" t="e">
        <f aca="false">H9-H22</f>
        <v>#REF!</v>
      </c>
      <c r="I24" s="106" t="e">
        <f aca="false">I9-I22</f>
        <v>#REF!</v>
      </c>
      <c r="J24" s="106" t="e">
        <f aca="false">J9-J22</f>
        <v>#REF!</v>
      </c>
      <c r="K24" s="101"/>
    </row>
    <row r="25" customFormat="false" ht="15" hidden="false" customHeight="false" outlineLevel="0" collapsed="false">
      <c r="B25" s="91"/>
      <c r="C25" s="92"/>
      <c r="D25" s="93"/>
      <c r="E25" s="91"/>
      <c r="F25" s="91"/>
      <c r="G25" s="94"/>
      <c r="H25" s="95"/>
      <c r="I25" s="96"/>
      <c r="J25" s="96"/>
    </row>
    <row r="26" customFormat="false" ht="15" hidden="false" customHeight="false" outlineLevel="0" collapsed="false">
      <c r="B26" s="97" t="s">
        <v>108</v>
      </c>
      <c r="C26" s="98" t="n">
        <v>830323.02</v>
      </c>
      <c r="D26" s="99" t="n">
        <v>570622.862236</v>
      </c>
      <c r="E26" s="91" t="n">
        <v>19090.12</v>
      </c>
      <c r="F26" s="91"/>
      <c r="G26" s="94"/>
      <c r="H26" s="100" t="e">
        <f aca="false">#REF!-'Giro del Personale'!D28-'Giro del Personale'!E29-'Giro del Personale'!F29-'Giro del Personale'!G29-'Giro del Personale'!G30-'Giro del Personale'!F30</f>
        <v>#REF!</v>
      </c>
      <c r="I26" s="96"/>
      <c r="J26" s="96"/>
    </row>
    <row r="27" customFormat="false" ht="15" hidden="false" customHeight="false" outlineLevel="0" collapsed="false">
      <c r="B27" s="91"/>
      <c r="C27" s="92"/>
      <c r="D27" s="93"/>
      <c r="E27" s="91"/>
      <c r="F27" s="91"/>
      <c r="G27" s="94"/>
      <c r="H27" s="95"/>
      <c r="I27" s="96"/>
      <c r="J27" s="96"/>
    </row>
    <row r="28" customFormat="false" ht="15" hidden="false" customHeight="false" outlineLevel="0" collapsed="false">
      <c r="A28" s="101"/>
      <c r="B28" s="102" t="s">
        <v>109</v>
      </c>
      <c r="C28" s="103" t="n">
        <f aca="false">C24-C26</f>
        <v>-1197329</v>
      </c>
      <c r="D28" s="104" t="n">
        <v>-906765.562236</v>
      </c>
      <c r="E28" s="97"/>
      <c r="F28" s="97"/>
      <c r="G28" s="105"/>
      <c r="H28" s="106" t="e">
        <f aca="false">H24-H26</f>
        <v>#REF!</v>
      </c>
      <c r="I28" s="106" t="e">
        <f aca="false">I24-I26</f>
        <v>#REF!</v>
      </c>
      <c r="J28" s="106" t="e">
        <f aca="false">J24-J26</f>
        <v>#REF!</v>
      </c>
      <c r="K28" s="101"/>
    </row>
    <row r="29" customFormat="false" ht="15" hidden="false" customHeight="false" outlineLevel="0" collapsed="false">
      <c r="B29" s="91"/>
      <c r="C29" s="92"/>
      <c r="D29" s="93"/>
      <c r="E29" s="91"/>
      <c r="F29" s="91"/>
      <c r="G29" s="94"/>
      <c r="H29" s="95"/>
      <c r="I29" s="96"/>
      <c r="J29" s="96"/>
    </row>
    <row r="30" customFormat="false" ht="15" hidden="false" customHeight="false" outlineLevel="0" collapsed="false">
      <c r="B30" s="91" t="s">
        <v>110</v>
      </c>
      <c r="C30" s="92" t="n">
        <v>0</v>
      </c>
      <c r="D30" s="93"/>
      <c r="E30" s="91"/>
      <c r="F30" s="91" t="n">
        <v>25000</v>
      </c>
      <c r="G30" s="94"/>
      <c r="H30" s="95" t="e">
        <f aca="false">#REF!</f>
        <v>#REF!</v>
      </c>
      <c r="I30" s="96"/>
      <c r="J30" s="96" t="e">
        <f aca="false">#REF!</f>
        <v>#REF!</v>
      </c>
    </row>
    <row r="31" customFormat="false" ht="15" hidden="false" customHeight="false" outlineLevel="0" collapsed="false">
      <c r="B31" s="91" t="s">
        <v>111</v>
      </c>
      <c r="C31" s="92" t="n">
        <v>140368.18</v>
      </c>
      <c r="D31" s="93" t="n">
        <v>136152.22</v>
      </c>
      <c r="E31" s="91"/>
      <c r="F31" s="91" t="n">
        <v>1116</v>
      </c>
      <c r="G31" s="94"/>
      <c r="H31" s="95" t="e">
        <f aca="false">#REF!+#REF!</f>
        <v>#REF!</v>
      </c>
      <c r="I31" s="96"/>
      <c r="J31" s="96"/>
    </row>
    <row r="32" customFormat="false" ht="15" hidden="false" customHeight="false" outlineLevel="0" collapsed="false">
      <c r="B32" s="97" t="s">
        <v>112</v>
      </c>
      <c r="C32" s="98" t="n">
        <f aca="false">SUM(C30:C31)</f>
        <v>140368.18</v>
      </c>
      <c r="D32" s="99" t="n">
        <v>136152.22</v>
      </c>
      <c r="E32" s="91"/>
      <c r="F32" s="91"/>
      <c r="G32" s="94"/>
      <c r="H32" s="100" t="e">
        <f aca="false">SUM(H30:H31)</f>
        <v>#REF!</v>
      </c>
      <c r="I32" s="100" t="n">
        <f aca="false">SUM(I30:I31)</f>
        <v>0</v>
      </c>
      <c r="J32" s="100" t="e">
        <f aca="false">SUM(J30:J31)</f>
        <v>#REF!</v>
      </c>
    </row>
    <row r="33" customFormat="false" ht="15" hidden="false" customHeight="false" outlineLevel="0" collapsed="false">
      <c r="B33" s="91"/>
      <c r="C33" s="92"/>
      <c r="D33" s="93"/>
      <c r="E33" s="91"/>
      <c r="F33" s="91"/>
      <c r="G33" s="94"/>
      <c r="H33" s="95"/>
      <c r="I33" s="96"/>
      <c r="J33" s="96"/>
    </row>
    <row r="34" customFormat="false" ht="15" hidden="false" customHeight="false" outlineLevel="0" collapsed="false">
      <c r="A34" s="101"/>
      <c r="B34" s="102" t="s">
        <v>113</v>
      </c>
      <c r="C34" s="103" t="n">
        <f aca="false">C28-C32</f>
        <v>-1337697.18</v>
      </c>
      <c r="D34" s="104" t="n">
        <v>-1042917.782236</v>
      </c>
      <c r="E34" s="97"/>
      <c r="F34" s="97"/>
      <c r="G34" s="105"/>
      <c r="H34" s="106" t="e">
        <f aca="false">H28-H32</f>
        <v>#REF!</v>
      </c>
      <c r="I34" s="106" t="e">
        <f aca="false">I28-I32</f>
        <v>#REF!</v>
      </c>
      <c r="J34" s="106" t="e">
        <f aca="false">J28-J32</f>
        <v>#REF!</v>
      </c>
      <c r="K34" s="101"/>
    </row>
    <row r="35" customFormat="false" ht="15" hidden="false" customHeight="false" outlineLevel="0" collapsed="false">
      <c r="B35" s="91" t="s">
        <v>114</v>
      </c>
      <c r="C35" s="92" t="n">
        <v>197092.5</v>
      </c>
      <c r="D35" s="93" t="n">
        <v>180067.16</v>
      </c>
      <c r="E35" s="91" t="n">
        <v>2.25</v>
      </c>
      <c r="F35" s="91" t="n">
        <v>1.31</v>
      </c>
      <c r="G35" s="94"/>
      <c r="H35" s="95" t="e">
        <f aca="false">#REF!</f>
        <v>#REF!</v>
      </c>
      <c r="I35" s="96" t="e">
        <f aca="false">#REF!</f>
        <v>#REF!</v>
      </c>
      <c r="J35" s="96"/>
    </row>
    <row r="36" customFormat="false" ht="15" hidden="false" customHeight="false" outlineLevel="0" collapsed="false">
      <c r="B36" s="91" t="s">
        <v>115</v>
      </c>
      <c r="C36" s="92" t="n">
        <v>2003706.45</v>
      </c>
      <c r="D36" s="93" t="n">
        <v>1241708.25</v>
      </c>
      <c r="E36" s="91" t="n">
        <v>3.24</v>
      </c>
      <c r="F36" s="91" t="n">
        <v>10.16</v>
      </c>
      <c r="G36" s="94"/>
      <c r="H36" s="95" t="e">
        <f aca="false">#REF!+#REF!</f>
        <v>#REF!</v>
      </c>
      <c r="I36" s="96" t="e">
        <f aca="false">-#REF!</f>
        <v>#REF!</v>
      </c>
      <c r="J36" s="96" t="e">
        <f aca="false">#REF!</f>
        <v>#REF!</v>
      </c>
    </row>
    <row r="37" customFormat="false" ht="15" hidden="false" customHeight="false" outlineLevel="0" collapsed="false">
      <c r="B37" s="97" t="s">
        <v>116</v>
      </c>
      <c r="C37" s="98" t="n">
        <f aca="false">C36-C35</f>
        <v>1806613.95</v>
      </c>
      <c r="D37" s="99" t="n">
        <v>1061641.09</v>
      </c>
      <c r="E37" s="91"/>
      <c r="F37" s="91"/>
      <c r="G37" s="94"/>
      <c r="H37" s="100" t="e">
        <f aca="false">H36-H35</f>
        <v>#REF!</v>
      </c>
      <c r="I37" s="100" t="e">
        <f aca="false">I36-I35</f>
        <v>#REF!</v>
      </c>
      <c r="J37" s="100" t="e">
        <f aca="false">J36-J35</f>
        <v>#REF!</v>
      </c>
    </row>
    <row r="38" customFormat="false" ht="15" hidden="false" customHeight="false" outlineLevel="0" collapsed="false">
      <c r="B38" s="97" t="s">
        <v>117</v>
      </c>
      <c r="C38" s="98"/>
      <c r="D38" s="99" t="n">
        <v>-105626</v>
      </c>
      <c r="E38" s="91"/>
      <c r="F38" s="91"/>
      <c r="G38" s="94"/>
      <c r="H38" s="100" t="e">
        <f aca="false">-#REF!</f>
        <v>#REF!</v>
      </c>
      <c r="I38" s="96"/>
      <c r="J38" s="96"/>
    </row>
    <row r="39" customFormat="false" ht="15" hidden="false" customHeight="false" outlineLevel="0" collapsed="false">
      <c r="B39" s="97" t="s">
        <v>118</v>
      </c>
      <c r="C39" s="92"/>
      <c r="D39" s="93" t="n">
        <v>9732.48</v>
      </c>
      <c r="E39" s="91" t="n">
        <v>283288.99</v>
      </c>
      <c r="F39" s="91" t="n">
        <v>59692.29</v>
      </c>
      <c r="G39" s="94"/>
      <c r="H39" s="95" t="e">
        <f aca="false">-#REF!</f>
        <v>#REF!</v>
      </c>
      <c r="I39" s="96" t="e">
        <f aca="false">-#REF!</f>
        <v>#REF!</v>
      </c>
      <c r="J39" s="96" t="e">
        <f aca="false">#REF!+H45</f>
        <v>#REF!</v>
      </c>
    </row>
    <row r="40" customFormat="false" ht="15" hidden="false" customHeight="false" outlineLevel="0" collapsed="false">
      <c r="B40" s="102" t="s">
        <v>119</v>
      </c>
      <c r="C40" s="103" t="n">
        <f aca="false">+C34+C37</f>
        <v>468916.77</v>
      </c>
      <c r="D40" s="104" t="n">
        <v>-77170.2122360001</v>
      </c>
      <c r="E40" s="91" t="n">
        <v>308870.07</v>
      </c>
      <c r="F40" s="91" t="n">
        <v>24781.41</v>
      </c>
      <c r="G40" s="94" t="n">
        <v>26042.28</v>
      </c>
      <c r="H40" s="106" t="e">
        <f aca="false">+H34+H37+H39+H38</f>
        <v>#REF!</v>
      </c>
      <c r="I40" s="106" t="e">
        <f aca="false">+I34+I37+I39+I38</f>
        <v>#REF!</v>
      </c>
      <c r="J40" s="106" t="e">
        <f aca="false">+J34+J37+J39+J38</f>
        <v>#REF!</v>
      </c>
    </row>
    <row r="41" customFormat="false" ht="15" hidden="false" customHeight="false" outlineLevel="0" collapsed="false">
      <c r="B41" s="91" t="s">
        <v>120</v>
      </c>
      <c r="C41" s="92"/>
      <c r="D41" s="93" t="n">
        <v>99743.88</v>
      </c>
      <c r="E41" s="107"/>
      <c r="F41" s="107"/>
      <c r="G41" s="108"/>
      <c r="H41" s="95" t="e">
        <f aca="false">-#REF!</f>
        <v>#REF!</v>
      </c>
      <c r="I41" s="109"/>
      <c r="J41" s="109"/>
    </row>
    <row r="42" customFormat="false" ht="15" hidden="false" customHeight="false" outlineLevel="0" collapsed="false">
      <c r="B42" s="97" t="s">
        <v>121</v>
      </c>
      <c r="C42" s="98"/>
      <c r="D42" s="110" t="n">
        <v>22573.6677639999</v>
      </c>
      <c r="E42" s="111"/>
      <c r="F42" s="111"/>
      <c r="G42" s="112"/>
      <c r="H42" s="100" t="e">
        <f aca="false">H40+H41</f>
        <v>#REF!</v>
      </c>
      <c r="I42" s="113" t="e">
        <f aca="false">I40+I41</f>
        <v>#REF!</v>
      </c>
      <c r="J42" s="100" t="e">
        <f aca="false">J40+J41</f>
        <v>#REF!</v>
      </c>
    </row>
    <row r="43" customFormat="false" ht="15" hidden="false" customHeight="false" outlineLevel="0" collapsed="false">
      <c r="B43" s="114"/>
      <c r="C43" s="115"/>
      <c r="D43" s="116"/>
    </row>
    <row r="44" customFormat="false" ht="15" hidden="false" customHeight="false" outlineLevel="0" collapsed="false">
      <c r="B44" s="114"/>
      <c r="C44" s="117"/>
      <c r="D44" s="118"/>
    </row>
    <row r="45" customFormat="false" ht="15" hidden="false" customHeight="false" outlineLevel="0" collapsed="false">
      <c r="B45" s="114"/>
      <c r="C45" s="118"/>
      <c r="D45" s="118"/>
      <c r="F45" s="73" t="s">
        <v>122</v>
      </c>
      <c r="H45" s="119" t="n">
        <v>2384.36</v>
      </c>
      <c r="I45" s="119" t="s">
        <v>123</v>
      </c>
    </row>
    <row r="46" customFormat="false" ht="15" hidden="false" customHeight="false" outlineLevel="0" collapsed="false">
      <c r="B46" s="114"/>
      <c r="C46" s="120"/>
      <c r="D46" s="117"/>
    </row>
    <row r="47" customFormat="false" ht="15" hidden="false" customHeight="false" outlineLevel="0" collapsed="false">
      <c r="B47" s="114"/>
      <c r="C47" s="118"/>
    </row>
    <row r="48" customFormat="false" ht="16.5" hidden="false" customHeight="false" outlineLevel="0" collapsed="false">
      <c r="B48" s="121"/>
      <c r="C48" s="114"/>
      <c r="D48" s="114"/>
    </row>
    <row r="49" customFormat="false" ht="16.5" hidden="false" customHeight="false" outlineLevel="0" collapsed="false">
      <c r="B49" s="121"/>
      <c r="C49" s="118"/>
      <c r="D49" s="118"/>
    </row>
    <row r="50" customFormat="false" ht="15" hidden="false" customHeight="false" outlineLevel="0" collapsed="false">
      <c r="B50" s="114"/>
      <c r="C50" s="118"/>
      <c r="D50" s="118"/>
    </row>
    <row r="51" customFormat="false" ht="15" hidden="false" customHeight="false" outlineLevel="0" collapsed="false">
      <c r="B51" s="114"/>
      <c r="C51" s="118"/>
      <c r="D51" s="118"/>
    </row>
    <row r="52" customFormat="false" ht="15" hidden="false" customHeight="false" outlineLevel="0" collapsed="false">
      <c r="B52" s="114"/>
      <c r="C52" s="118"/>
      <c r="D52" s="118"/>
    </row>
    <row r="53" customFormat="false" ht="15" hidden="false" customHeight="false" outlineLevel="0" collapsed="false">
      <c r="B53" s="114"/>
      <c r="C53" s="118"/>
      <c r="D53" s="118"/>
    </row>
    <row r="54" customFormat="false" ht="15" hidden="false" customHeight="false" outlineLevel="0" collapsed="false">
      <c r="B54" s="114"/>
      <c r="C54" s="118"/>
      <c r="D54" s="118"/>
    </row>
    <row r="55" customFormat="false" ht="15" hidden="false" customHeight="false" outlineLevel="0" collapsed="false">
      <c r="B55" s="114"/>
      <c r="C55" s="118"/>
      <c r="D55" s="118"/>
    </row>
    <row r="56" customFormat="false" ht="15" hidden="false" customHeight="false" outlineLevel="0" collapsed="false">
      <c r="B56" s="114"/>
      <c r="C56" s="118"/>
      <c r="D56" s="118"/>
    </row>
    <row r="57" customFormat="false" ht="15" hidden="false" customHeight="false" outlineLevel="0" collapsed="false">
      <c r="B57" s="118"/>
      <c r="C57" s="118"/>
      <c r="D57" s="118"/>
    </row>
    <row r="58" customFormat="false" ht="15" hidden="false" customHeight="false" outlineLevel="0" collapsed="false">
      <c r="B58" s="122"/>
      <c r="C58" s="118"/>
      <c r="D58" s="118"/>
    </row>
    <row r="59" customFormat="false" ht="15" hidden="false" customHeight="false" outlineLevel="0" collapsed="false">
      <c r="B59" s="114"/>
      <c r="C59" s="118"/>
      <c r="D59" s="118"/>
    </row>
    <row r="60" customFormat="false" ht="15" hidden="false" customHeight="false" outlineLevel="0" collapsed="false">
      <c r="B60" s="114"/>
      <c r="C60" s="118"/>
      <c r="D60" s="118"/>
    </row>
    <row r="61" customFormat="false" ht="15" hidden="false" customHeight="false" outlineLevel="0" collapsed="false">
      <c r="B61" s="114"/>
      <c r="C61" s="118"/>
      <c r="D61" s="118"/>
    </row>
    <row r="62" customFormat="false" ht="15" hidden="false" customHeight="false" outlineLevel="0" collapsed="false">
      <c r="B62" s="114"/>
      <c r="C62" s="118"/>
      <c r="D62" s="118"/>
    </row>
    <row r="63" customFormat="false" ht="15" hidden="false" customHeight="false" outlineLevel="0" collapsed="false">
      <c r="B63" s="114"/>
      <c r="C63" s="118"/>
      <c r="D63" s="118"/>
    </row>
    <row r="64" customFormat="false" ht="15" hidden="false" customHeight="false" outlineLevel="0" collapsed="false">
      <c r="B64" s="114"/>
      <c r="C64" s="118"/>
      <c r="D64" s="118"/>
    </row>
    <row r="65" customFormat="false" ht="15" hidden="false" customHeight="false" outlineLevel="0" collapsed="false">
      <c r="B65" s="114"/>
      <c r="C65" s="118"/>
      <c r="D65" s="118"/>
    </row>
    <row r="66" customFormat="false" ht="15" hidden="false" customHeight="false" outlineLevel="0" collapsed="false">
      <c r="B66" s="118"/>
      <c r="C66" s="118"/>
      <c r="D66" s="118"/>
    </row>
    <row r="67" customFormat="false" ht="15" hidden="false" customHeight="false" outlineLevel="0" collapsed="false">
      <c r="B67" s="122"/>
      <c r="C67" s="118"/>
      <c r="D67" s="118"/>
    </row>
    <row r="68" customFormat="false" ht="15" hidden="false" customHeight="false" outlineLevel="0" collapsed="false">
      <c r="B68" s="114"/>
      <c r="C68" s="118"/>
      <c r="D68" s="118"/>
    </row>
    <row r="69" customFormat="false" ht="15" hidden="false" customHeight="false" outlineLevel="0" collapsed="false">
      <c r="B69" s="114"/>
      <c r="C69" s="118"/>
      <c r="D69" s="118"/>
    </row>
    <row r="70" customFormat="false" ht="15" hidden="false" customHeight="false" outlineLevel="0" collapsed="false">
      <c r="B70" s="114"/>
      <c r="C70" s="118"/>
      <c r="D70" s="118"/>
    </row>
    <row r="71" customFormat="false" ht="15" hidden="false" customHeight="false" outlineLevel="0" collapsed="false">
      <c r="B71" s="118"/>
      <c r="C71" s="118"/>
      <c r="D71" s="118"/>
    </row>
    <row r="72" customFormat="false" ht="15" hidden="false" customHeight="false" outlineLevel="0" collapsed="false">
      <c r="B72" s="118"/>
      <c r="C72" s="118"/>
      <c r="D72" s="118"/>
    </row>
    <row r="73" customFormat="false" ht="15" hidden="false" customHeight="false" outlineLevel="0" collapsed="false">
      <c r="B73" s="118"/>
      <c r="C73" s="118"/>
      <c r="D73" s="118"/>
    </row>
    <row r="74" customFormat="false" ht="15" hidden="false" customHeight="false" outlineLevel="0" collapsed="false">
      <c r="B74" s="118"/>
      <c r="C74" s="118"/>
      <c r="D74" s="118"/>
    </row>
    <row r="75" customFormat="false" ht="15" hidden="false" customHeight="false" outlineLevel="0" collapsed="false">
      <c r="B75" s="118"/>
      <c r="C75" s="118"/>
      <c r="D75" s="118"/>
    </row>
    <row r="76" customFormat="false" ht="15" hidden="false" customHeight="false" outlineLevel="0" collapsed="false">
      <c r="B76" s="118"/>
      <c r="C76" s="118"/>
      <c r="D76" s="118"/>
    </row>
    <row r="77" customFormat="false" ht="15" hidden="false" customHeight="false" outlineLevel="0" collapsed="false">
      <c r="B77" s="118"/>
      <c r="C77" s="118"/>
      <c r="D77" s="118"/>
    </row>
    <row r="78" customFormat="false" ht="15" hidden="false" customHeight="false" outlineLevel="0" collapsed="false">
      <c r="B78" s="118"/>
      <c r="C78" s="118"/>
      <c r="D78" s="118"/>
    </row>
  </sheetData>
  <mergeCells count="4">
    <mergeCell ref="D1:G1"/>
    <mergeCell ref="H1:K1"/>
    <mergeCell ref="E2:G2"/>
    <mergeCell ref="I2:K2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C4:K37"/>
  <sheetViews>
    <sheetView showFormulas="false" showGridLines="true" showRowColHeaders="true" showZeros="true" rightToLeft="false" tabSelected="false" showOutlineSymbols="true" defaultGridColor="true" view="normal" topLeftCell="B19" colorId="64" zoomScale="100" zoomScaleNormal="100" zoomScalePageLayoutView="100" workbookViewId="0">
      <selection pane="topLeft" activeCell="F31" activeCellId="0" sqref="F31"/>
    </sheetView>
  </sheetViews>
  <sheetFormatPr defaultColWidth="8.71484375" defaultRowHeight="15" customHeight="false" zeroHeight="false" outlineLevelRow="0" outlineLevelCol="0"/>
  <cols>
    <col collapsed="false" customWidth="true" hidden="false" outlineLevel="0" max="3" min="3" style="2" width="18.14"/>
    <col collapsed="false" customWidth="true" hidden="false" outlineLevel="0" max="4" min="4" style="2" width="11.71"/>
    <col collapsed="false" customWidth="true" hidden="false" outlineLevel="0" max="5" min="5" style="2" width="15.42"/>
    <col collapsed="false" customWidth="true" hidden="false" outlineLevel="0" max="6" min="6" style="2" width="10.42"/>
    <col collapsed="false" customWidth="true" hidden="false" outlineLevel="0" max="7" min="7" style="2" width="11.29"/>
    <col collapsed="false" customWidth="true" hidden="false" outlineLevel="0" max="8" min="8" style="2" width="17.15"/>
    <col collapsed="false" customWidth="true" hidden="false" outlineLevel="0" max="9" min="9" style="2" width="11.43"/>
    <col collapsed="false" customWidth="true" hidden="false" outlineLevel="0" max="10" min="10" style="2" width="10.42"/>
  </cols>
  <sheetData>
    <row r="4" customFormat="false" ht="15" hidden="false" customHeight="false" outlineLevel="0" collapsed="false">
      <c r="C4" s="58" t="s">
        <v>124</v>
      </c>
    </row>
    <row r="6" customFormat="false" ht="15" hidden="false" customHeight="false" outlineLevel="0" collapsed="false">
      <c r="C6" s="123"/>
      <c r="D6" s="124" t="s">
        <v>125</v>
      </c>
      <c r="E6" s="124"/>
      <c r="F6" s="124"/>
      <c r="G6" s="124"/>
      <c r="H6" s="124"/>
    </row>
    <row r="7" customFormat="false" ht="15" hidden="false" customHeight="false" outlineLevel="0" collapsed="false">
      <c r="C7" s="125" t="s">
        <v>126</v>
      </c>
      <c r="D7" s="125" t="s">
        <v>127</v>
      </c>
      <c r="E7" s="125" t="s">
        <v>128</v>
      </c>
      <c r="F7" s="125" t="s">
        <v>129</v>
      </c>
      <c r="G7" s="125" t="s">
        <v>130</v>
      </c>
      <c r="H7" s="125" t="s">
        <v>131</v>
      </c>
    </row>
    <row r="8" customFormat="false" ht="15" hidden="false" customHeight="false" outlineLevel="0" collapsed="false">
      <c r="C8" s="123" t="s">
        <v>132</v>
      </c>
      <c r="D8" s="126"/>
      <c r="E8" s="126"/>
      <c r="F8" s="126"/>
      <c r="G8" s="126"/>
      <c r="H8" s="126" t="n">
        <v>1</v>
      </c>
    </row>
    <row r="9" customFormat="false" ht="15" hidden="false" customHeight="false" outlineLevel="0" collapsed="false">
      <c r="C9" s="123" t="s">
        <v>133</v>
      </c>
      <c r="D9" s="126" t="n">
        <v>0.5</v>
      </c>
      <c r="E9" s="126"/>
      <c r="F9" s="126"/>
      <c r="G9" s="126"/>
      <c r="H9" s="126" t="n">
        <v>0.5</v>
      </c>
    </row>
    <row r="10" customFormat="false" ht="15" hidden="false" customHeight="false" outlineLevel="0" collapsed="false">
      <c r="C10" s="123" t="s">
        <v>134</v>
      </c>
      <c r="D10" s="126"/>
      <c r="E10" s="126" t="n">
        <v>0.25</v>
      </c>
      <c r="F10" s="126" t="n">
        <v>0.35</v>
      </c>
      <c r="G10" s="126" t="n">
        <v>0.4</v>
      </c>
      <c r="H10" s="126"/>
    </row>
    <row r="11" customFormat="false" ht="15" hidden="false" customHeight="false" outlineLevel="0" collapsed="false">
      <c r="C11" s="123" t="s">
        <v>135</v>
      </c>
      <c r="D11" s="126"/>
      <c r="E11" s="126"/>
      <c r="F11" s="126" t="n">
        <v>0.35</v>
      </c>
      <c r="G11" s="126" t="n">
        <v>0.35</v>
      </c>
      <c r="H11" s="126" t="n">
        <v>0.3</v>
      </c>
    </row>
    <row r="12" customFormat="false" ht="15" hidden="false" customHeight="false" outlineLevel="0" collapsed="false">
      <c r="C12" s="127" t="s">
        <v>136</v>
      </c>
      <c r="D12" s="127"/>
      <c r="E12" s="127"/>
      <c r="F12" s="128" t="n">
        <v>0.25</v>
      </c>
      <c r="G12" s="128" t="n">
        <v>0.75</v>
      </c>
      <c r="H12" s="127"/>
    </row>
    <row r="14" customFormat="false" ht="15" hidden="false" customHeight="false" outlineLevel="0" collapsed="false">
      <c r="C14" s="58" t="s">
        <v>137</v>
      </c>
      <c r="E14" s="129"/>
      <c r="F14" s="129"/>
    </row>
    <row r="16" customFormat="false" ht="15" hidden="false" customHeight="false" outlineLevel="0" collapsed="false">
      <c r="C16" s="125" t="s">
        <v>126</v>
      </c>
      <c r="D16" s="125" t="s">
        <v>138</v>
      </c>
    </row>
    <row r="17" customFormat="false" ht="15" hidden="false" customHeight="false" outlineLevel="0" collapsed="false">
      <c r="C17" s="123" t="s">
        <v>132</v>
      </c>
      <c r="D17" s="130" t="n">
        <f aca="false">98225.52+3448+5819.17+4800+6165.64+23639.61+206.78</f>
        <v>142304.72</v>
      </c>
    </row>
    <row r="18" customFormat="false" ht="15" hidden="false" customHeight="false" outlineLevel="0" collapsed="false">
      <c r="C18" s="123" t="s">
        <v>133</v>
      </c>
      <c r="D18" s="130" t="n">
        <f aca="false">41098.28+5535.38+9806.04+767.44+206.64+120+166.04</f>
        <v>57699.82</v>
      </c>
    </row>
    <row r="19" customFormat="false" ht="15" hidden="false" customHeight="false" outlineLevel="0" collapsed="false">
      <c r="C19" s="123" t="s">
        <v>134</v>
      </c>
      <c r="D19" s="130" t="n">
        <f aca="false">90448.09+1708+5675.03+4670.69+5841.03+22251.89+206.78</f>
        <v>130801.51</v>
      </c>
    </row>
    <row r="20" customFormat="false" ht="15" hidden="false" customHeight="false" outlineLevel="0" collapsed="false">
      <c r="C20" s="123" t="s">
        <v>135</v>
      </c>
      <c r="D20" s="130" t="n">
        <f aca="false">60119.25+6607.68+14374.35+647.56+1133.14+50.48+242.82</f>
        <v>83175.28</v>
      </c>
    </row>
    <row r="21" customFormat="false" ht="15" hidden="false" customHeight="false" outlineLevel="0" collapsed="false">
      <c r="C21" s="127" t="s">
        <v>136</v>
      </c>
      <c r="D21" s="130" t="n">
        <f aca="false">23666.74+8564.49+262.94</f>
        <v>32494.17</v>
      </c>
    </row>
    <row r="22" customFormat="false" ht="15" hidden="false" customHeight="false" outlineLevel="0" collapsed="false">
      <c r="D22" s="129"/>
      <c r="E22" s="129"/>
      <c r="F22" s="129"/>
      <c r="G22" s="129"/>
      <c r="H22" s="129"/>
      <c r="I22" s="129"/>
    </row>
    <row r="23" customFormat="false" ht="15" hidden="false" customHeight="false" outlineLevel="0" collapsed="false">
      <c r="C23" s="58" t="s">
        <v>139</v>
      </c>
    </row>
    <row r="25" customFormat="false" ht="15" hidden="false" customHeight="false" outlineLevel="0" collapsed="false">
      <c r="C25" s="123"/>
      <c r="D25" s="124" t="s">
        <v>125</v>
      </c>
      <c r="E25" s="124"/>
      <c r="F25" s="124"/>
      <c r="G25" s="124"/>
      <c r="H25" s="124"/>
      <c r="I25" s="124"/>
    </row>
    <row r="26" customFormat="false" ht="15" hidden="false" customHeight="false" outlineLevel="0" collapsed="false">
      <c r="C26" s="125" t="s">
        <v>126</v>
      </c>
      <c r="D26" s="125" t="s">
        <v>127</v>
      </c>
      <c r="E26" s="125" t="s">
        <v>128</v>
      </c>
      <c r="F26" s="125" t="s">
        <v>129</v>
      </c>
      <c r="G26" s="125" t="s">
        <v>130</v>
      </c>
      <c r="H26" s="125" t="s">
        <v>131</v>
      </c>
      <c r="I26" s="125" t="s">
        <v>140</v>
      </c>
    </row>
    <row r="27" customFormat="false" ht="15" hidden="false" customHeight="false" outlineLevel="0" collapsed="false">
      <c r="C27" s="123" t="s">
        <v>132</v>
      </c>
      <c r="D27" s="131" t="n">
        <f aca="false">$D$17*D8</f>
        <v>0</v>
      </c>
      <c r="E27" s="131" t="n">
        <f aca="false">$D$17*E8</f>
        <v>0</v>
      </c>
      <c r="F27" s="131" t="n">
        <f aca="false">$D$17*F8</f>
        <v>0</v>
      </c>
      <c r="G27" s="131" t="n">
        <f aca="false">$D$17*G8</f>
        <v>0</v>
      </c>
      <c r="H27" s="131" t="n">
        <f aca="false">$D$17*H8</f>
        <v>142304.72</v>
      </c>
      <c r="I27" s="130" t="n">
        <f aca="false">SUM(D27:H27)</f>
        <v>142304.72</v>
      </c>
      <c r="J27" s="132" t="n">
        <f aca="false">I27-D17</f>
        <v>0</v>
      </c>
      <c r="K27" s="2" t="s">
        <v>141</v>
      </c>
    </row>
    <row r="28" customFormat="false" ht="15" hidden="false" customHeight="false" outlineLevel="0" collapsed="false">
      <c r="C28" s="123" t="s">
        <v>133</v>
      </c>
      <c r="D28" s="131" t="n">
        <f aca="false">$D$18*D9</f>
        <v>28849.91</v>
      </c>
      <c r="E28" s="131" t="n">
        <f aca="false">$D$18*E9</f>
        <v>0</v>
      </c>
      <c r="F28" s="131" t="n">
        <f aca="false">$D$18*F9</f>
        <v>0</v>
      </c>
      <c r="G28" s="131" t="n">
        <f aca="false">$D$18*G9</f>
        <v>0</v>
      </c>
      <c r="H28" s="131" t="n">
        <f aca="false">$D$18*H9</f>
        <v>28849.91</v>
      </c>
      <c r="I28" s="130" t="n">
        <f aca="false">SUM(D28:H28)</f>
        <v>57699.82</v>
      </c>
      <c r="J28" s="132" t="n">
        <f aca="false">I28-D18</f>
        <v>0</v>
      </c>
      <c r="K28" s="2" t="s">
        <v>141</v>
      </c>
    </row>
    <row r="29" customFormat="false" ht="15" hidden="false" customHeight="false" outlineLevel="0" collapsed="false">
      <c r="C29" s="123" t="s">
        <v>134</v>
      </c>
      <c r="D29" s="131"/>
      <c r="E29" s="131" t="n">
        <f aca="false">$D$19*E10</f>
        <v>32700.3775</v>
      </c>
      <c r="F29" s="131" t="n">
        <f aca="false">$D$19*F10</f>
        <v>45780.5285</v>
      </c>
      <c r="G29" s="131" t="n">
        <f aca="false">$D$19*G10</f>
        <v>52320.604</v>
      </c>
      <c r="H29" s="131"/>
      <c r="I29" s="130" t="n">
        <f aca="false">SUM(D29:H29)</f>
        <v>130801.51</v>
      </c>
      <c r="J29" s="132" t="n">
        <f aca="false">I29-D19</f>
        <v>0</v>
      </c>
      <c r="K29" s="2" t="s">
        <v>141</v>
      </c>
    </row>
    <row r="30" customFormat="false" ht="15" hidden="false" customHeight="false" outlineLevel="0" collapsed="false">
      <c r="C30" s="123" t="s">
        <v>135</v>
      </c>
      <c r="D30" s="131"/>
      <c r="E30" s="131"/>
      <c r="F30" s="131" t="n">
        <f aca="false">$D$20*F11</f>
        <v>29111.348</v>
      </c>
      <c r="G30" s="131" t="n">
        <f aca="false">$D$20*G11</f>
        <v>29111.348</v>
      </c>
      <c r="H30" s="131" t="n">
        <f aca="false">$D$20*H11</f>
        <v>24952.584</v>
      </c>
      <c r="I30" s="130" t="n">
        <f aca="false">SUM(D30:H30)</f>
        <v>83175.28</v>
      </c>
      <c r="J30" s="132" t="n">
        <f aca="false">I30-D20</f>
        <v>0</v>
      </c>
      <c r="K30" s="2" t="s">
        <v>141</v>
      </c>
    </row>
    <row r="31" customFormat="false" ht="15" hidden="false" customHeight="false" outlineLevel="0" collapsed="false">
      <c r="C31" s="127" t="s">
        <v>136</v>
      </c>
      <c r="D31" s="123"/>
      <c r="E31" s="123"/>
      <c r="F31" s="133" t="n">
        <f aca="false">D21*F12</f>
        <v>8123.5425</v>
      </c>
      <c r="G31" s="133" t="n">
        <f aca="false">D21*G12</f>
        <v>24370.6275</v>
      </c>
      <c r="H31" s="123"/>
      <c r="I31" s="130" t="n">
        <f aca="false">SUM(D31:H31)</f>
        <v>32494.17</v>
      </c>
      <c r="J31" s="132" t="n">
        <f aca="false">I31-D21</f>
        <v>0</v>
      </c>
      <c r="K31" s="2" t="s">
        <v>141</v>
      </c>
    </row>
    <row r="33" customFormat="false" ht="15" hidden="false" customHeight="false" outlineLevel="0" collapsed="false">
      <c r="E33" s="2" t="s">
        <v>142</v>
      </c>
    </row>
    <row r="35" customFormat="false" ht="15" hidden="false" customHeight="false" outlineLevel="0" collapsed="false">
      <c r="C35" s="58" t="s">
        <v>143</v>
      </c>
    </row>
    <row r="36" customFormat="false" ht="15" hidden="false" customHeight="false" outlineLevel="0" collapsed="false">
      <c r="C36" s="2" t="s">
        <v>144</v>
      </c>
      <c r="H36" s="97" t="n">
        <v>30086.25</v>
      </c>
    </row>
    <row r="37" customFormat="false" ht="15" hidden="false" customHeight="false" outlineLevel="0" collapsed="false">
      <c r="C37" s="2" t="s">
        <v>145</v>
      </c>
    </row>
  </sheetData>
  <mergeCells count="2">
    <mergeCell ref="D6:H6"/>
    <mergeCell ref="D25:I2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781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2006-09-25T09:17:32Z</dcterms:created>
  <dc:creator/>
  <dc:description/>
  <dc:language>it-IT</dc:language>
  <cp:lastModifiedBy>Fabio Gelli</cp:lastModifiedBy>
  <cp:lastPrinted>2026-05-27T18:25:40Z</cp:lastPrinted>
  <dcterms:modified xsi:type="dcterms:W3CDTF">2026-06-19T10:59:05Z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